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1 январь 2024\"/>
    </mc:Choice>
  </mc:AlternateContent>
  <bookViews>
    <workbookView xWindow="240" yWindow="135" windowWidth="11355" windowHeight="6150"/>
  </bookViews>
  <sheets>
    <sheet name="12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19" i="1"/>
  <c r="CD16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<sst xmlns="http://schemas.openxmlformats.org/spreadsheetml/2006/main" count="178" uniqueCount="158">
  <si>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</si>
  <si>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</si>
  <si>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</si>
  <si>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</si>
  <si>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</si>
  <si>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</si>
  <si>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</si>
  <si>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</si>
  <si>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</si>
  <si>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</si>
  <si>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</si>
  <si>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</si>
  <si>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</si>
  <si>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</si>
  <si>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</si>
  <si>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</si>
  <si>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</si>
  <si>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</si>
  <si>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</si>
  <si>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</si>
  <si>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</si>
  <si>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</si>
  <si>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</si>
  <si>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</si>
  <si>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</si>
  <si>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</si>
  <si>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</si>
  <si>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</si>
  <si>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</si>
  <si>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</si>
  <si>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</si>
  <si>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</si>
  <si>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</si>
  <si>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</si>
  <si>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</si>
  <si>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</si>
  <si>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</si>
  <si>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</si>
  <si>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</si>
  <si>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</si>
  <si>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</si>
  <si>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</si>
  <si>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</si>
  <si>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</si>
  <si>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</si>
  <si>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</si>
  <si>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</si>
  <si>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</si>
  <si>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</si>
  <si>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</si>
  <si>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</si>
  <si>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</si>
  <si>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</si>
  <si>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</si>
  <si>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</si>
  <si>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</si>
  <si>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</si>
  <si>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</si>
  <si>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</si>
  <si>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</si>
  <si>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</si>
  <si>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</si>
  <si>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</si>
  <si>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</si>
  <si>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</si>
  <si>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</si>
  <si>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</si>
  <si>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</si>
  <si>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</si>
  <si>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</si>
  <si>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</si>
  <si>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</si>
  <si>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</si>
  <si>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</si>
  <si>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</si>
  <si>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</si>
  <si>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</si>
  <si>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</si>
  <si>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</si>
  <si>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</si>
  <si>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</si>
  <si>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</si>
  <si>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</si>
  <si>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</si>
  <si>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</si>
  <si>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</si>
  <si>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</si>
  <si>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</si>
  <si>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</si>
  <si>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</si>
  <si>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</si>
  <si>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</si>
  <si>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</si>
  <si>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</si>
  <si>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пшенная рассыпчатая</t>
  </si>
  <si>
    <t>Сыр (порциями)</t>
  </si>
  <si>
    <t>Масло сливочное</t>
  </si>
  <si>
    <t>Батон</t>
  </si>
  <si>
    <t>Какао с молоком</t>
  </si>
  <si>
    <t>Итого за 'Завтрак'</t>
  </si>
  <si>
    <t>10.00</t>
  </si>
  <si>
    <t>Сок</t>
  </si>
  <si>
    <t>Итого за '10.00'</t>
  </si>
  <si>
    <t>Обед</t>
  </si>
  <si>
    <t>Огурец свежий</t>
  </si>
  <si>
    <t xml:space="preserve">Рис припущенный с овощами </t>
  </si>
  <si>
    <t>Зразы или рулет из рыбы</t>
  </si>
  <si>
    <t>Компот из вишни</t>
  </si>
  <si>
    <t>Хлеб пшеничный</t>
  </si>
  <si>
    <t>Хлеб ржаной</t>
  </si>
  <si>
    <t>Итого за 'Обед'</t>
  </si>
  <si>
    <t>Полдник</t>
  </si>
  <si>
    <t>Печенье</t>
  </si>
  <si>
    <t>Кофейный напиток с молоком (вариант 2)</t>
  </si>
  <si>
    <t>Итого за 'Полдник'</t>
  </si>
  <si>
    <t>Итого за день</t>
  </si>
  <si>
    <t>12.01.2024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</si>
  <si>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</si>
  <si>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</si>
  <si>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</si>
  <si>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</si>
  <si>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</si>
  <si>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</si>
  <si>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</si>
  <si>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</si>
  <si>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</si>
  <si>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</si>
  <si>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</si>
  <si>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</si>
  <si>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</si>
  <si>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</si>
  <si>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</si>
  <si>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</si>
  <si>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</si>
  <si>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</si>
  <si>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</si>
  <si>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</si>
  <si>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</si>
  <si>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</si>
  <si>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</si>
  <si>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</si>
  <si>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</si>
  <si>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</si>
  <si>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</si>
  <si>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</si>
  <si>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</si>
  <si>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</si>
  <si>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12/4</t>
  </si>
  <si>
    <t>4/13</t>
  </si>
  <si>
    <t>36/10</t>
  </si>
  <si>
    <t>32/10</t>
  </si>
  <si>
    <t>12,01,2024</t>
  </si>
  <si>
    <t xml:space="preserve">Каша пшенная </t>
  </si>
  <si>
    <t xml:space="preserve">Сыр </t>
  </si>
  <si>
    <t>Щи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</si>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</sst>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1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6.8554687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151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"12/4"</f>
        <v>12/4</v>
      </c>
      <c r="B11" s="86" t="s">
        <v>152</v>
      </c>
      <c r="C11" s="27" t="str">
        <f>"200"</f>
        <v>200</v>
      </c>
      <c r="D11" s="27">
        <v>8.6999999999999993</v>
      </c>
      <c r="E11" s="27">
        <v>0.06</v>
      </c>
      <c r="F11" s="27">
        <v>11.04</v>
      </c>
      <c r="G11" s="27">
        <v>2.64</v>
      </c>
      <c r="H11" s="27">
        <v>50.97</v>
      </c>
      <c r="I11" s="27">
        <v>337.22892800000005</v>
      </c>
      <c r="J11" s="26">
        <v>6.67</v>
      </c>
      <c r="K11" s="26">
        <v>0.3</v>
      </c>
      <c r="L11" s="26">
        <v>0</v>
      </c>
      <c r="M11" s="26">
        <v>0</v>
      </c>
      <c r="N11" s="26">
        <v>1.32</v>
      </c>
      <c r="O11" s="26">
        <v>47.03</v>
      </c>
      <c r="P11" s="26">
        <v>2.62</v>
      </c>
      <c r="Q11" s="26">
        <v>0</v>
      </c>
      <c r="R11" s="26">
        <v>0</v>
      </c>
      <c r="S11" s="26">
        <v>0</v>
      </c>
      <c r="T11" s="26">
        <v>1.3</v>
      </c>
      <c r="U11" s="26">
        <v>163.68</v>
      </c>
      <c r="V11" s="26">
        <v>150.16</v>
      </c>
      <c r="W11" s="26">
        <v>21.57</v>
      </c>
      <c r="X11" s="26">
        <v>57.84</v>
      </c>
      <c r="Y11" s="26">
        <v>164.41</v>
      </c>
      <c r="Z11" s="26">
        <v>1.91</v>
      </c>
      <c r="AA11" s="26">
        <v>42.48</v>
      </c>
      <c r="AB11" s="26">
        <v>49.28</v>
      </c>
      <c r="AC11" s="26">
        <v>80.760000000000005</v>
      </c>
      <c r="AD11" s="26">
        <v>0.36</v>
      </c>
      <c r="AE11" s="26">
        <v>0.24</v>
      </c>
      <c r="AF11" s="26">
        <v>0.04</v>
      </c>
      <c r="AG11" s="26">
        <v>1.02</v>
      </c>
      <c r="AH11" s="26">
        <v>3.7</v>
      </c>
      <c r="AI11" s="26">
        <v>0</v>
      </c>
      <c r="AJ11" s="26">
        <v>0</v>
      </c>
      <c r="AK11" s="26">
        <v>356.37</v>
      </c>
      <c r="AL11" s="26">
        <v>326.18</v>
      </c>
      <c r="AM11" s="26">
        <v>1158.8699999999999</v>
      </c>
      <c r="AN11" s="26">
        <v>219.73</v>
      </c>
      <c r="AO11" s="26">
        <v>223.83</v>
      </c>
      <c r="AP11" s="26">
        <v>304.18</v>
      </c>
      <c r="AQ11" s="26">
        <v>138.41</v>
      </c>
      <c r="AR11" s="26">
        <v>439.09</v>
      </c>
      <c r="AS11" s="26">
        <v>810.88</v>
      </c>
      <c r="AT11" s="26">
        <v>321.39999999999998</v>
      </c>
      <c r="AU11" s="26">
        <v>492.86</v>
      </c>
      <c r="AV11" s="26">
        <v>198</v>
      </c>
      <c r="AW11" s="26">
        <v>227.29</v>
      </c>
      <c r="AX11" s="26">
        <v>1679.48</v>
      </c>
      <c r="AY11" s="26">
        <v>0</v>
      </c>
      <c r="AZ11" s="26">
        <v>612.5</v>
      </c>
      <c r="BA11" s="26">
        <v>530.24</v>
      </c>
      <c r="BB11" s="26">
        <v>311.25</v>
      </c>
      <c r="BC11" s="26">
        <v>136.04</v>
      </c>
      <c r="BD11" s="26">
        <v>0.39</v>
      </c>
      <c r="BE11" s="26">
        <v>0.09</v>
      </c>
      <c r="BF11" s="26">
        <v>0.08</v>
      </c>
      <c r="BG11" s="26">
        <v>0.2</v>
      </c>
      <c r="BH11" s="26">
        <v>0.26</v>
      </c>
      <c r="BI11" s="26">
        <v>0.83</v>
      </c>
      <c r="BJ11" s="26">
        <v>0</v>
      </c>
      <c r="BK11" s="26">
        <v>2.77</v>
      </c>
      <c r="BL11" s="26">
        <v>0</v>
      </c>
      <c r="BM11" s="26">
        <v>0.83</v>
      </c>
      <c r="BN11" s="26">
        <v>0.01</v>
      </c>
      <c r="BO11" s="26">
        <v>0</v>
      </c>
      <c r="BP11" s="26">
        <v>0</v>
      </c>
      <c r="BQ11" s="26">
        <v>0.09</v>
      </c>
      <c r="BR11" s="26">
        <v>0.31</v>
      </c>
      <c r="BS11" s="26">
        <v>2.77</v>
      </c>
      <c r="BT11" s="26">
        <v>0</v>
      </c>
      <c r="BU11" s="26">
        <v>0</v>
      </c>
      <c r="BV11" s="26">
        <v>1.56</v>
      </c>
      <c r="BW11" s="26">
        <v>0.03</v>
      </c>
      <c r="BX11" s="26">
        <v>0</v>
      </c>
      <c r="BY11" s="26">
        <v>0</v>
      </c>
      <c r="BZ11" s="26">
        <v>0</v>
      </c>
      <c r="CA11" s="26">
        <v>0</v>
      </c>
      <c r="CB11" s="26">
        <v>157.12</v>
      </c>
      <c r="CC11" s="27">
        <v>3.53</v>
      </c>
      <c r="CE11" s="26">
        <v>50.69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0.4</v>
      </c>
    </row>
    <row r="12" spans="1:95" s="26" customFormat="1" ht="15" x14ac:dyDescent="0.25">
      <c r="A12" s="26" t="str">
        <f>"4/13"</f>
        <v>4/13</v>
      </c>
      <c r="B12" s="86" t="s">
        <v>153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0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2.2000000000000002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"36/10"</f>
        <v>36/10</v>
      </c>
      <c r="B15" s="86" t="s">
        <v>98</v>
      </c>
      <c r="C15" s="27" t="str">
        <f>"200"</f>
        <v>200</v>
      </c>
      <c r="D15" s="27">
        <v>3.64</v>
      </c>
      <c r="E15" s="27">
        <v>2.9</v>
      </c>
      <c r="F15" s="27">
        <v>3.34</v>
      </c>
      <c r="G15" s="27">
        <v>0.6</v>
      </c>
      <c r="H15" s="27">
        <v>9.57</v>
      </c>
      <c r="I15" s="27">
        <v>79.549904000000012</v>
      </c>
      <c r="J15" s="26">
        <v>2.36</v>
      </c>
      <c r="K15" s="26">
        <v>0</v>
      </c>
      <c r="L15" s="26">
        <v>0</v>
      </c>
      <c r="M15" s="26">
        <v>0</v>
      </c>
      <c r="N15" s="26">
        <v>7.98</v>
      </c>
      <c r="O15" s="26">
        <v>0.3</v>
      </c>
      <c r="P15" s="26">
        <v>1.28</v>
      </c>
      <c r="Q15" s="26">
        <v>0</v>
      </c>
      <c r="R15" s="26">
        <v>0</v>
      </c>
      <c r="S15" s="26">
        <v>0.26</v>
      </c>
      <c r="T15" s="26">
        <v>0.96</v>
      </c>
      <c r="U15" s="26">
        <v>50.56</v>
      </c>
      <c r="V15" s="26">
        <v>181.7</v>
      </c>
      <c r="W15" s="26">
        <v>110.21</v>
      </c>
      <c r="X15" s="26">
        <v>26.97</v>
      </c>
      <c r="Y15" s="26">
        <v>101.09</v>
      </c>
      <c r="Z15" s="26">
        <v>0.86</v>
      </c>
      <c r="AA15" s="26">
        <v>12</v>
      </c>
      <c r="AB15" s="26">
        <v>8.64</v>
      </c>
      <c r="AC15" s="26">
        <v>22.12</v>
      </c>
      <c r="AD15" s="26">
        <v>0.01</v>
      </c>
      <c r="AE15" s="26">
        <v>0.03</v>
      </c>
      <c r="AF15" s="26">
        <v>0.13</v>
      </c>
      <c r="AG15" s="26">
        <v>0.14000000000000001</v>
      </c>
      <c r="AH15" s="26">
        <v>1.07</v>
      </c>
      <c r="AI15" s="26">
        <v>0.52</v>
      </c>
      <c r="AJ15" s="26">
        <v>0</v>
      </c>
      <c r="AK15" s="26">
        <v>153.22</v>
      </c>
      <c r="AL15" s="26">
        <v>151.34</v>
      </c>
      <c r="AM15" s="26">
        <v>262.11</v>
      </c>
      <c r="AN15" s="26">
        <v>212.44</v>
      </c>
      <c r="AO15" s="26">
        <v>70.95</v>
      </c>
      <c r="AP15" s="26">
        <v>124.83</v>
      </c>
      <c r="AQ15" s="26">
        <v>40.950000000000003</v>
      </c>
      <c r="AR15" s="26">
        <v>139.68</v>
      </c>
      <c r="AS15" s="26">
        <v>1.28</v>
      </c>
      <c r="AT15" s="26">
        <v>2.86</v>
      </c>
      <c r="AU15" s="26">
        <v>2.71</v>
      </c>
      <c r="AV15" s="26">
        <v>0.79</v>
      </c>
      <c r="AW15" s="26">
        <v>1.02</v>
      </c>
      <c r="AX15" s="26">
        <v>9.02</v>
      </c>
      <c r="AY15" s="26">
        <v>2.2599999999999998</v>
      </c>
      <c r="AZ15" s="26">
        <v>0.98</v>
      </c>
      <c r="BA15" s="26">
        <v>0.98</v>
      </c>
      <c r="BB15" s="26">
        <v>174.35</v>
      </c>
      <c r="BC15" s="26">
        <v>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0.01</v>
      </c>
      <c r="BT15" s="26">
        <v>0</v>
      </c>
      <c r="BU15" s="26">
        <v>0</v>
      </c>
      <c r="BV15" s="26">
        <v>0.03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198.6</v>
      </c>
      <c r="CC15" s="27">
        <v>7.82</v>
      </c>
      <c r="CE15" s="26">
        <v>13.44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15.89</v>
      </c>
      <c r="E16" s="33">
        <v>4.58</v>
      </c>
      <c r="F16" s="33">
        <v>20.350000000000001</v>
      </c>
      <c r="G16" s="33">
        <v>3.99</v>
      </c>
      <c r="H16" s="33">
        <v>73.930000000000007</v>
      </c>
      <c r="I16" s="33">
        <v>538.23</v>
      </c>
      <c r="J16" s="32">
        <v>12.43</v>
      </c>
      <c r="K16" s="32">
        <v>0.41</v>
      </c>
      <c r="L16" s="32">
        <v>0</v>
      </c>
      <c r="M16" s="32">
        <v>0</v>
      </c>
      <c r="N16" s="32">
        <v>10.199999999999999</v>
      </c>
      <c r="O16" s="32">
        <v>59.03</v>
      </c>
      <c r="P16" s="32">
        <v>4.71</v>
      </c>
      <c r="Q16" s="32">
        <v>0</v>
      </c>
      <c r="R16" s="32">
        <v>0</v>
      </c>
      <c r="S16" s="32">
        <v>0.45</v>
      </c>
      <c r="T16" s="32">
        <v>2.99</v>
      </c>
      <c r="U16" s="32">
        <v>388.24</v>
      </c>
      <c r="V16" s="32">
        <v>372.11</v>
      </c>
      <c r="W16" s="32">
        <v>198.48</v>
      </c>
      <c r="X16" s="32">
        <v>96.36</v>
      </c>
      <c r="Y16" s="32">
        <v>324.26</v>
      </c>
      <c r="Z16" s="32">
        <v>3.33</v>
      </c>
      <c r="AA16" s="32">
        <v>87.08</v>
      </c>
      <c r="AB16" s="32">
        <v>83.12</v>
      </c>
      <c r="AC16" s="32">
        <v>139.66</v>
      </c>
      <c r="AD16" s="32">
        <v>0.87</v>
      </c>
      <c r="AE16" s="32">
        <v>0.32</v>
      </c>
      <c r="AF16" s="32">
        <v>0.2</v>
      </c>
      <c r="AG16" s="32">
        <v>1.58</v>
      </c>
      <c r="AH16" s="32">
        <v>5.94</v>
      </c>
      <c r="AI16" s="32">
        <v>0.56000000000000005</v>
      </c>
      <c r="AJ16" s="32">
        <v>0</v>
      </c>
      <c r="AK16" s="32">
        <v>605.89</v>
      </c>
      <c r="AL16" s="32">
        <v>549.77</v>
      </c>
      <c r="AM16" s="32">
        <v>1710.53</v>
      </c>
      <c r="AN16" s="32">
        <v>578.97</v>
      </c>
      <c r="AO16" s="32">
        <v>358.48</v>
      </c>
      <c r="AP16" s="32">
        <v>546.87</v>
      </c>
      <c r="AQ16" s="32">
        <v>245.5</v>
      </c>
      <c r="AR16" s="32">
        <v>766.28</v>
      </c>
      <c r="AS16" s="32">
        <v>924.81</v>
      </c>
      <c r="AT16" s="32">
        <v>468.51</v>
      </c>
      <c r="AU16" s="32">
        <v>667.27</v>
      </c>
      <c r="AV16" s="32">
        <v>282.79000000000002</v>
      </c>
      <c r="AW16" s="32">
        <v>330.11</v>
      </c>
      <c r="AX16" s="32">
        <v>2587.0500000000002</v>
      </c>
      <c r="AY16" s="32">
        <v>2.2599999999999998</v>
      </c>
      <c r="AZ16" s="32">
        <v>968.93</v>
      </c>
      <c r="BA16" s="32">
        <v>694.06</v>
      </c>
      <c r="BB16" s="32">
        <v>626.6</v>
      </c>
      <c r="BC16" s="32">
        <v>217.69</v>
      </c>
      <c r="BD16" s="32">
        <v>0.53</v>
      </c>
      <c r="BE16" s="32">
        <v>0.16</v>
      </c>
      <c r="BF16" s="32">
        <v>0.13</v>
      </c>
      <c r="BG16" s="32">
        <v>0.34</v>
      </c>
      <c r="BH16" s="32">
        <v>0.42</v>
      </c>
      <c r="BI16" s="32">
        <v>1.44</v>
      </c>
      <c r="BJ16" s="32">
        <v>0.02</v>
      </c>
      <c r="BK16" s="32">
        <v>4.38</v>
      </c>
      <c r="BL16" s="32">
        <v>0.01</v>
      </c>
      <c r="BM16" s="32">
        <v>1.3</v>
      </c>
      <c r="BN16" s="32">
        <v>0.02</v>
      </c>
      <c r="BO16" s="32">
        <v>0</v>
      </c>
      <c r="BP16" s="32">
        <v>0</v>
      </c>
      <c r="BQ16" s="32">
        <v>0.2</v>
      </c>
      <c r="BR16" s="32">
        <v>0.47</v>
      </c>
      <c r="BS16" s="32">
        <v>4.28</v>
      </c>
      <c r="BT16" s="32">
        <v>0</v>
      </c>
      <c r="BU16" s="32">
        <v>0</v>
      </c>
      <c r="BV16" s="32">
        <v>1.9</v>
      </c>
      <c r="BW16" s="32">
        <v>0.04</v>
      </c>
      <c r="BX16" s="32">
        <v>0</v>
      </c>
      <c r="BY16" s="32">
        <v>0</v>
      </c>
      <c r="BZ16" s="32">
        <v>0</v>
      </c>
      <c r="CA16" s="32">
        <v>0</v>
      </c>
      <c r="CB16" s="32">
        <v>367.95</v>
      </c>
      <c r="CC16" s="33">
        <f>SUM($CC$9:$CC$15)</f>
        <v>16.8</v>
      </c>
      <c r="CD16" s="32" t="e">
        <f>$I$16/#REF!*100</f>
        <v>#REF!</v>
      </c>
      <c r="CE16" s="32">
        <v>100.93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4</v>
      </c>
      <c r="CQ16" s="32">
        <v>0.4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18.600000000000001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18.600000000000001</v>
      </c>
      <c r="CD19" s="32" t="e">
        <f>$I$19/#REF!*100</f>
        <v>#REF!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"-"</f>
        <v>-</v>
      </c>
      <c r="B21" s="86" t="s">
        <v>104</v>
      </c>
      <c r="C21" s="27" t="str">
        <f>"20"</f>
        <v>20</v>
      </c>
      <c r="D21" s="27">
        <v>0.16</v>
      </c>
      <c r="E21" s="27">
        <v>0</v>
      </c>
      <c r="F21" s="27">
        <v>0.02</v>
      </c>
      <c r="G21" s="27">
        <v>0.02</v>
      </c>
      <c r="H21" s="27">
        <v>0.69</v>
      </c>
      <c r="I21" s="27">
        <v>3.1222799999999995</v>
      </c>
      <c r="J21" s="26">
        <v>0</v>
      </c>
      <c r="K21" s="26">
        <v>0</v>
      </c>
      <c r="L21" s="26">
        <v>0</v>
      </c>
      <c r="M21" s="26">
        <v>0</v>
      </c>
      <c r="N21" s="26">
        <v>0.47</v>
      </c>
      <c r="O21" s="26">
        <v>0.02</v>
      </c>
      <c r="P21" s="26">
        <v>0.2</v>
      </c>
      <c r="Q21" s="26">
        <v>0</v>
      </c>
      <c r="R21" s="26">
        <v>0</v>
      </c>
      <c r="S21" s="26">
        <v>0.02</v>
      </c>
      <c r="T21" s="26">
        <v>0.1</v>
      </c>
      <c r="U21" s="26">
        <v>1.57</v>
      </c>
      <c r="V21" s="26">
        <v>27.64</v>
      </c>
      <c r="W21" s="26">
        <v>4.51</v>
      </c>
      <c r="X21" s="26">
        <v>2.74</v>
      </c>
      <c r="Y21" s="26">
        <v>8.23</v>
      </c>
      <c r="Z21" s="26">
        <v>0.12</v>
      </c>
      <c r="AA21" s="26">
        <v>0</v>
      </c>
      <c r="AB21" s="26">
        <v>11.76</v>
      </c>
      <c r="AC21" s="26">
        <v>2</v>
      </c>
      <c r="AD21" s="26">
        <v>0.02</v>
      </c>
      <c r="AE21" s="26">
        <v>0.01</v>
      </c>
      <c r="AF21" s="26">
        <v>0.01</v>
      </c>
      <c r="AG21" s="26">
        <v>0.04</v>
      </c>
      <c r="AH21" s="26">
        <v>0.06</v>
      </c>
      <c r="AI21" s="26">
        <v>1.96</v>
      </c>
      <c r="AJ21" s="26">
        <v>0</v>
      </c>
      <c r="AK21" s="26">
        <v>5.29</v>
      </c>
      <c r="AL21" s="26">
        <v>4.12</v>
      </c>
      <c r="AM21" s="26">
        <v>5.88</v>
      </c>
      <c r="AN21" s="26">
        <v>5.0999999999999996</v>
      </c>
      <c r="AO21" s="26">
        <v>1.18</v>
      </c>
      <c r="AP21" s="26">
        <v>4.12</v>
      </c>
      <c r="AQ21" s="26">
        <v>0.98</v>
      </c>
      <c r="AR21" s="26">
        <v>3.33</v>
      </c>
      <c r="AS21" s="26">
        <v>5.0999999999999996</v>
      </c>
      <c r="AT21" s="26">
        <v>8.82</v>
      </c>
      <c r="AU21" s="26">
        <v>10.39</v>
      </c>
      <c r="AV21" s="26">
        <v>1.96</v>
      </c>
      <c r="AW21" s="26">
        <v>5.49</v>
      </c>
      <c r="AX21" s="26">
        <v>27.44</v>
      </c>
      <c r="AY21" s="26">
        <v>0</v>
      </c>
      <c r="AZ21" s="26">
        <v>3.33</v>
      </c>
      <c r="BA21" s="26">
        <v>5.29</v>
      </c>
      <c r="BB21" s="26">
        <v>4.12</v>
      </c>
      <c r="BC21" s="26">
        <v>1.37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19</v>
      </c>
      <c r="CC21" s="27">
        <v>0</v>
      </c>
      <c r="CE21" s="26">
        <v>1.96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</row>
    <row r="22" spans="1:95" s="26" customFormat="1" ht="15" x14ac:dyDescent="0.25">
      <c r="A22" s="26" t="str">
        <f>"6/2"</f>
        <v>6/2</v>
      </c>
      <c r="B22" s="86" t="s">
        <v>154</v>
      </c>
      <c r="C22" s="27" t="str">
        <f>"200"</f>
        <v>200</v>
      </c>
      <c r="D22" s="27">
        <v>1.47</v>
      </c>
      <c r="E22" s="27">
        <v>0</v>
      </c>
      <c r="F22" s="27">
        <v>2.42</v>
      </c>
      <c r="G22" s="27">
        <v>2.15</v>
      </c>
      <c r="H22" s="27">
        <v>7.82</v>
      </c>
      <c r="I22" s="27">
        <v>56.630578</v>
      </c>
      <c r="J22" s="26">
        <v>0.63</v>
      </c>
      <c r="K22" s="26">
        <v>1.3</v>
      </c>
      <c r="L22" s="26">
        <v>0</v>
      </c>
      <c r="M22" s="26">
        <v>0</v>
      </c>
      <c r="N22" s="26">
        <v>3.07</v>
      </c>
      <c r="O22" s="26">
        <v>3.34</v>
      </c>
      <c r="P22" s="26">
        <v>1.41</v>
      </c>
      <c r="Q22" s="26">
        <v>0</v>
      </c>
      <c r="R22" s="26">
        <v>0</v>
      </c>
      <c r="S22" s="26">
        <v>0.25</v>
      </c>
      <c r="T22" s="26">
        <v>1.1299999999999999</v>
      </c>
      <c r="U22" s="26">
        <v>198.14</v>
      </c>
      <c r="V22" s="26">
        <v>627.08000000000004</v>
      </c>
      <c r="W22" s="26">
        <v>80.88</v>
      </c>
      <c r="X22" s="26">
        <v>51.75</v>
      </c>
      <c r="Y22" s="26">
        <v>74.44</v>
      </c>
      <c r="Z22" s="26">
        <v>1.21</v>
      </c>
      <c r="AA22" s="26">
        <v>2.4</v>
      </c>
      <c r="AB22" s="26">
        <v>1292.48</v>
      </c>
      <c r="AC22" s="26">
        <v>273.58</v>
      </c>
      <c r="AD22" s="26">
        <v>1.49</v>
      </c>
      <c r="AE22" s="26">
        <v>7.0000000000000007E-2</v>
      </c>
      <c r="AF22" s="26">
        <v>0.08</v>
      </c>
      <c r="AG22" s="26">
        <v>1.1200000000000001</v>
      </c>
      <c r="AH22" s="26">
        <v>1.8</v>
      </c>
      <c r="AI22" s="26">
        <v>20.05</v>
      </c>
      <c r="AJ22" s="26">
        <v>0</v>
      </c>
      <c r="AK22" s="26">
        <v>0</v>
      </c>
      <c r="AL22" s="26">
        <v>0</v>
      </c>
      <c r="AM22" s="26">
        <v>63.45</v>
      </c>
      <c r="AN22" s="26">
        <v>64.650000000000006</v>
      </c>
      <c r="AO22" s="26">
        <v>28.15</v>
      </c>
      <c r="AP22" s="26">
        <v>108.21</v>
      </c>
      <c r="AQ22" s="26">
        <v>13.56</v>
      </c>
      <c r="AR22" s="26">
        <v>55.82</v>
      </c>
      <c r="AS22" s="26">
        <v>87.53</v>
      </c>
      <c r="AT22" s="26">
        <v>198.31</v>
      </c>
      <c r="AU22" s="26">
        <v>214.97</v>
      </c>
      <c r="AV22" s="26">
        <v>32.56</v>
      </c>
      <c r="AW22" s="26">
        <v>40.86</v>
      </c>
      <c r="AX22" s="26">
        <v>333.2</v>
      </c>
      <c r="AY22" s="26">
        <v>0.64</v>
      </c>
      <c r="AZ22" s="26">
        <v>187</v>
      </c>
      <c r="BA22" s="26">
        <v>141.66999999999999</v>
      </c>
      <c r="BB22" s="26">
        <v>46.27</v>
      </c>
      <c r="BC22" s="26">
        <v>35.700000000000003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0.4</v>
      </c>
      <c r="BJ22" s="26">
        <v>0</v>
      </c>
      <c r="BK22" s="26">
        <v>9.7899999999999991</v>
      </c>
      <c r="BL22" s="26">
        <v>0</v>
      </c>
      <c r="BM22" s="26">
        <v>11.18</v>
      </c>
      <c r="BN22" s="26">
        <v>0.81</v>
      </c>
      <c r="BO22" s="26">
        <v>0.09</v>
      </c>
      <c r="BP22" s="26">
        <v>0</v>
      </c>
      <c r="BQ22" s="26">
        <v>0.03</v>
      </c>
      <c r="BR22" s="26">
        <v>0.44</v>
      </c>
      <c r="BS22" s="26">
        <v>14.65</v>
      </c>
      <c r="BT22" s="26">
        <v>0.01</v>
      </c>
      <c r="BU22" s="26">
        <v>0</v>
      </c>
      <c r="BV22" s="26">
        <v>4.28</v>
      </c>
      <c r="BW22" s="26">
        <v>0.09</v>
      </c>
      <c r="BX22" s="26">
        <v>0.01</v>
      </c>
      <c r="BY22" s="26">
        <v>0</v>
      </c>
      <c r="BZ22" s="26">
        <v>0</v>
      </c>
      <c r="CA22" s="26">
        <v>0</v>
      </c>
      <c r="CB22" s="26">
        <v>234.11</v>
      </c>
      <c r="CC22" s="27">
        <v>4.03</v>
      </c>
      <c r="CE22" s="26">
        <v>217.81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"38/3"</f>
        <v>38/3</v>
      </c>
      <c r="B23" s="86" t="s">
        <v>105</v>
      </c>
      <c r="C23" s="27" t="str">
        <f>"150"</f>
        <v>150</v>
      </c>
      <c r="D23" s="27">
        <v>3.78</v>
      </c>
      <c r="E23" s="27">
        <v>0</v>
      </c>
      <c r="F23" s="27">
        <v>7.14</v>
      </c>
      <c r="G23" s="27">
        <v>7.14</v>
      </c>
      <c r="H23" s="27">
        <v>39.6</v>
      </c>
      <c r="I23" s="27">
        <v>237.58650450000002</v>
      </c>
      <c r="J23" s="26">
        <v>1</v>
      </c>
      <c r="K23" s="26">
        <v>4.3899999999999997</v>
      </c>
      <c r="L23" s="26">
        <v>0</v>
      </c>
      <c r="M23" s="26">
        <v>0</v>
      </c>
      <c r="N23" s="26">
        <v>1.37</v>
      </c>
      <c r="O23" s="26">
        <v>36.380000000000003</v>
      </c>
      <c r="P23" s="26">
        <v>1.86</v>
      </c>
      <c r="Q23" s="26">
        <v>0</v>
      </c>
      <c r="R23" s="26">
        <v>0</v>
      </c>
      <c r="S23" s="26">
        <v>0.03</v>
      </c>
      <c r="T23" s="26">
        <v>0.88</v>
      </c>
      <c r="U23" s="26">
        <v>151.24</v>
      </c>
      <c r="V23" s="26">
        <v>76.510000000000005</v>
      </c>
      <c r="W23" s="26">
        <v>9.3000000000000007</v>
      </c>
      <c r="X23" s="26">
        <v>27.84</v>
      </c>
      <c r="Y23" s="26">
        <v>80.78</v>
      </c>
      <c r="Z23" s="26">
        <v>0.62</v>
      </c>
      <c r="AA23" s="26">
        <v>0</v>
      </c>
      <c r="AB23" s="26">
        <v>486</v>
      </c>
      <c r="AC23" s="26">
        <v>90</v>
      </c>
      <c r="AD23" s="26">
        <v>3.22</v>
      </c>
      <c r="AE23" s="26">
        <v>0.04</v>
      </c>
      <c r="AF23" s="26">
        <v>0.02</v>
      </c>
      <c r="AG23" s="26">
        <v>0.77</v>
      </c>
      <c r="AH23" s="26">
        <v>1.83</v>
      </c>
      <c r="AI23" s="26">
        <v>0.45</v>
      </c>
      <c r="AJ23" s="26">
        <v>0</v>
      </c>
      <c r="AK23" s="26">
        <v>0</v>
      </c>
      <c r="AL23" s="26">
        <v>0</v>
      </c>
      <c r="AM23" s="26">
        <v>320.93</v>
      </c>
      <c r="AN23" s="26">
        <v>135.44999999999999</v>
      </c>
      <c r="AO23" s="26">
        <v>82.72</v>
      </c>
      <c r="AP23" s="26">
        <v>124.89</v>
      </c>
      <c r="AQ23" s="26">
        <v>51.8</v>
      </c>
      <c r="AR23" s="26">
        <v>191.73</v>
      </c>
      <c r="AS23" s="26">
        <v>202.77</v>
      </c>
      <c r="AT23" s="26">
        <v>264.22000000000003</v>
      </c>
      <c r="AU23" s="26">
        <v>283.79000000000002</v>
      </c>
      <c r="AV23" s="26">
        <v>88.1</v>
      </c>
      <c r="AW23" s="26">
        <v>165.92</v>
      </c>
      <c r="AX23" s="26">
        <v>627.78</v>
      </c>
      <c r="AY23" s="26">
        <v>0</v>
      </c>
      <c r="AZ23" s="26">
        <v>171.11</v>
      </c>
      <c r="BA23" s="26">
        <v>171.24</v>
      </c>
      <c r="BB23" s="26">
        <v>150</v>
      </c>
      <c r="BC23" s="26">
        <v>71.02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0.01</v>
      </c>
      <c r="BJ23" s="26">
        <v>0</v>
      </c>
      <c r="BK23" s="26">
        <v>0.5</v>
      </c>
      <c r="BL23" s="26">
        <v>0</v>
      </c>
      <c r="BM23" s="26">
        <v>0.28999999999999998</v>
      </c>
      <c r="BN23" s="26">
        <v>0.02</v>
      </c>
      <c r="BO23" s="26">
        <v>0.05</v>
      </c>
      <c r="BP23" s="26">
        <v>0</v>
      </c>
      <c r="BQ23" s="26">
        <v>0</v>
      </c>
      <c r="BR23" s="26">
        <v>0</v>
      </c>
      <c r="BS23" s="26">
        <v>1.73</v>
      </c>
      <c r="BT23" s="26">
        <v>0</v>
      </c>
      <c r="BU23" s="26">
        <v>0</v>
      </c>
      <c r="BV23" s="26">
        <v>4.01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120.36</v>
      </c>
      <c r="CC23" s="27">
        <v>6.39</v>
      </c>
      <c r="CE23" s="26">
        <v>81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0.38</v>
      </c>
    </row>
    <row r="24" spans="1:95" s="26" customFormat="1" ht="15" x14ac:dyDescent="0.25">
      <c r="A24" s="26" t="str">
        <f>"17/7"</f>
        <v>17/7</v>
      </c>
      <c r="B24" s="86" t="s">
        <v>106</v>
      </c>
      <c r="C24" s="27" t="str">
        <f>"70"</f>
        <v>70</v>
      </c>
      <c r="D24" s="27">
        <v>9.6199999999999992</v>
      </c>
      <c r="E24" s="27">
        <v>8.98</v>
      </c>
      <c r="F24" s="27">
        <v>6.18</v>
      </c>
      <c r="G24" s="27">
        <v>1.9</v>
      </c>
      <c r="H24" s="27">
        <v>8.14</v>
      </c>
      <c r="I24" s="27">
        <v>125.67555218035999</v>
      </c>
      <c r="J24" s="26">
        <v>2.27</v>
      </c>
      <c r="K24" s="26">
        <v>1.2</v>
      </c>
      <c r="L24" s="26">
        <v>0</v>
      </c>
      <c r="M24" s="26">
        <v>0</v>
      </c>
      <c r="N24" s="26">
        <v>2.04</v>
      </c>
      <c r="O24" s="26">
        <v>5.46</v>
      </c>
      <c r="P24" s="26">
        <v>0.64</v>
      </c>
      <c r="Q24" s="26">
        <v>0</v>
      </c>
      <c r="R24" s="26">
        <v>0</v>
      </c>
      <c r="S24" s="26">
        <v>0.05</v>
      </c>
      <c r="T24" s="26">
        <v>1.34</v>
      </c>
      <c r="U24" s="26">
        <v>311.27</v>
      </c>
      <c r="V24" s="26">
        <v>170.13</v>
      </c>
      <c r="W24" s="26">
        <v>28.59</v>
      </c>
      <c r="X24" s="26">
        <v>15.04</v>
      </c>
      <c r="Y24" s="26">
        <v>98.04</v>
      </c>
      <c r="Z24" s="26">
        <v>0.49</v>
      </c>
      <c r="AA24" s="26">
        <v>21.2</v>
      </c>
      <c r="AB24" s="26">
        <v>8.31</v>
      </c>
      <c r="AC24" s="26">
        <v>37.770000000000003</v>
      </c>
      <c r="AD24" s="26">
        <v>1.51</v>
      </c>
      <c r="AE24" s="26">
        <v>7.0000000000000007E-2</v>
      </c>
      <c r="AF24" s="26">
        <v>0.09</v>
      </c>
      <c r="AG24" s="26">
        <v>1.5</v>
      </c>
      <c r="AH24" s="26">
        <v>3.65</v>
      </c>
      <c r="AI24" s="26">
        <v>0.48</v>
      </c>
      <c r="AJ24" s="26">
        <v>0</v>
      </c>
      <c r="AK24" s="26">
        <v>473.78</v>
      </c>
      <c r="AL24" s="26">
        <v>365.37</v>
      </c>
      <c r="AM24" s="26">
        <v>779.58</v>
      </c>
      <c r="AN24" s="26">
        <v>831.07</v>
      </c>
      <c r="AO24" s="26">
        <v>241.05</v>
      </c>
      <c r="AP24" s="26">
        <v>485.8</v>
      </c>
      <c r="AQ24" s="26">
        <v>103.34</v>
      </c>
      <c r="AR24" s="26">
        <v>90.54</v>
      </c>
      <c r="AS24" s="26">
        <v>59.75</v>
      </c>
      <c r="AT24" s="26">
        <v>72.55</v>
      </c>
      <c r="AU24" s="26">
        <v>84.58</v>
      </c>
      <c r="AV24" s="26">
        <v>357.75</v>
      </c>
      <c r="AW24" s="26">
        <v>49.52</v>
      </c>
      <c r="AX24" s="26">
        <v>348.41</v>
      </c>
      <c r="AY24" s="26">
        <v>0.56999999999999995</v>
      </c>
      <c r="AZ24" s="26">
        <v>105.07</v>
      </c>
      <c r="BA24" s="26">
        <v>79.77</v>
      </c>
      <c r="BB24" s="26">
        <v>64.67</v>
      </c>
      <c r="BC24" s="26">
        <v>34.380000000000003</v>
      </c>
      <c r="BD24" s="26">
        <v>0.06</v>
      </c>
      <c r="BE24" s="26">
        <v>0.03</v>
      </c>
      <c r="BF24" s="26">
        <v>0.01</v>
      </c>
      <c r="BG24" s="26">
        <v>0.03</v>
      </c>
      <c r="BH24" s="26">
        <v>0.04</v>
      </c>
      <c r="BI24" s="26">
        <v>0.16</v>
      </c>
      <c r="BJ24" s="26">
        <v>0</v>
      </c>
      <c r="BK24" s="26">
        <v>0.56999999999999995</v>
      </c>
      <c r="BL24" s="26">
        <v>0</v>
      </c>
      <c r="BM24" s="26">
        <v>0.21</v>
      </c>
      <c r="BN24" s="26">
        <v>0</v>
      </c>
      <c r="BO24" s="26">
        <v>0.01</v>
      </c>
      <c r="BP24" s="26">
        <v>0</v>
      </c>
      <c r="BQ24" s="26">
        <v>0.03</v>
      </c>
      <c r="BR24" s="26">
        <v>0.05</v>
      </c>
      <c r="BS24" s="26">
        <v>0.75</v>
      </c>
      <c r="BT24" s="26">
        <v>0</v>
      </c>
      <c r="BU24" s="26">
        <v>0</v>
      </c>
      <c r="BV24" s="26">
        <v>1.1100000000000001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63.24</v>
      </c>
      <c r="CC24" s="27">
        <v>24.35</v>
      </c>
      <c r="CE24" s="26">
        <v>22.59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0.35</v>
      </c>
    </row>
    <row r="25" spans="1:95" s="26" customFormat="1" ht="15" x14ac:dyDescent="0.25">
      <c r="A25" s="26" t="str">
        <f>"7/10"</f>
        <v>7/10</v>
      </c>
      <c r="B25" s="86" t="s">
        <v>107</v>
      </c>
      <c r="C25" s="27" t="str">
        <f>"200"</f>
        <v>200</v>
      </c>
      <c r="D25" s="27">
        <v>0.12</v>
      </c>
      <c r="E25" s="27">
        <v>0</v>
      </c>
      <c r="F25" s="27">
        <v>0.03</v>
      </c>
      <c r="G25" s="27">
        <v>0.03</v>
      </c>
      <c r="H25" s="27">
        <v>11.59</v>
      </c>
      <c r="I25" s="27">
        <v>45.057244999999995</v>
      </c>
      <c r="J25" s="26">
        <v>0</v>
      </c>
      <c r="K25" s="26">
        <v>0</v>
      </c>
      <c r="L25" s="26">
        <v>0</v>
      </c>
      <c r="M25" s="26">
        <v>0</v>
      </c>
      <c r="N25" s="26">
        <v>11.32</v>
      </c>
      <c r="O25" s="26">
        <v>0.01</v>
      </c>
      <c r="P25" s="26">
        <v>0.26</v>
      </c>
      <c r="Q25" s="26">
        <v>0</v>
      </c>
      <c r="R25" s="26">
        <v>0</v>
      </c>
      <c r="S25" s="26">
        <v>0.24</v>
      </c>
      <c r="T25" s="26">
        <v>0.1</v>
      </c>
      <c r="U25" s="26">
        <v>3.07</v>
      </c>
      <c r="V25" s="26">
        <v>38.31</v>
      </c>
      <c r="W25" s="26">
        <v>5.67</v>
      </c>
      <c r="X25" s="26">
        <v>3.71</v>
      </c>
      <c r="Y25" s="26">
        <v>4.1900000000000004</v>
      </c>
      <c r="Z25" s="26">
        <v>0.1</v>
      </c>
      <c r="AA25" s="26">
        <v>0</v>
      </c>
      <c r="AB25" s="26">
        <v>13.5</v>
      </c>
      <c r="AC25" s="26">
        <v>2.5499999999999998</v>
      </c>
      <c r="AD25" s="26">
        <v>0.05</v>
      </c>
      <c r="AE25" s="26">
        <v>0</v>
      </c>
      <c r="AF25" s="26">
        <v>0</v>
      </c>
      <c r="AG25" s="26">
        <v>0.05</v>
      </c>
      <c r="AH25" s="26">
        <v>0.08</v>
      </c>
      <c r="AI25" s="26">
        <v>0.9</v>
      </c>
      <c r="AJ25" s="26">
        <v>0</v>
      </c>
      <c r="AK25" s="26">
        <v>0</v>
      </c>
      <c r="AL25" s="26">
        <v>0</v>
      </c>
      <c r="AM25" s="26">
        <v>1.76</v>
      </c>
      <c r="AN25" s="26">
        <v>1.91</v>
      </c>
      <c r="AO25" s="26">
        <v>1.47</v>
      </c>
      <c r="AP25" s="26">
        <v>7.35</v>
      </c>
      <c r="AQ25" s="26">
        <v>0.28999999999999998</v>
      </c>
      <c r="AR25" s="26">
        <v>1.76</v>
      </c>
      <c r="AS25" s="26">
        <v>3.68</v>
      </c>
      <c r="AT25" s="26">
        <v>11.76</v>
      </c>
      <c r="AU25" s="26">
        <v>10.58</v>
      </c>
      <c r="AV25" s="26">
        <v>1.47</v>
      </c>
      <c r="AW25" s="26">
        <v>0.74</v>
      </c>
      <c r="AX25" s="26">
        <v>13.23</v>
      </c>
      <c r="AY25" s="26">
        <v>0</v>
      </c>
      <c r="AZ25" s="26">
        <v>14.7</v>
      </c>
      <c r="BA25" s="26">
        <v>10.29</v>
      </c>
      <c r="BB25" s="26">
        <v>1.47</v>
      </c>
      <c r="BC25" s="26">
        <v>2.21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0.01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0.01</v>
      </c>
      <c r="BX25" s="26">
        <v>0</v>
      </c>
      <c r="BY25" s="26">
        <v>0</v>
      </c>
      <c r="BZ25" s="26">
        <v>0</v>
      </c>
      <c r="CA25" s="26">
        <v>0</v>
      </c>
      <c r="CB25" s="26">
        <v>222.67</v>
      </c>
      <c r="CC25" s="27">
        <v>5.84</v>
      </c>
      <c r="CE25" s="26">
        <v>2.25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108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1.79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109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0.95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110</v>
      </c>
      <c r="C28" s="33"/>
      <c r="D28" s="33">
        <v>18.12</v>
      </c>
      <c r="E28" s="33">
        <v>8.98</v>
      </c>
      <c r="F28" s="33">
        <v>16.170000000000002</v>
      </c>
      <c r="G28" s="33">
        <v>11.62</v>
      </c>
      <c r="H28" s="33">
        <v>88.16</v>
      </c>
      <c r="I28" s="33">
        <v>564.25</v>
      </c>
      <c r="J28" s="32">
        <v>3.94</v>
      </c>
      <c r="K28" s="32">
        <v>6.88</v>
      </c>
      <c r="L28" s="32">
        <v>0</v>
      </c>
      <c r="M28" s="32">
        <v>0</v>
      </c>
      <c r="N28" s="32">
        <v>18.79</v>
      </c>
      <c r="O28" s="32">
        <v>63.72</v>
      </c>
      <c r="P28" s="32">
        <v>5.66</v>
      </c>
      <c r="Q28" s="32">
        <v>0</v>
      </c>
      <c r="R28" s="32">
        <v>0</v>
      </c>
      <c r="S28" s="32">
        <v>0.75</v>
      </c>
      <c r="T28" s="32">
        <v>4.45</v>
      </c>
      <c r="U28" s="32">
        <v>756.79</v>
      </c>
      <c r="V28" s="32">
        <v>976.42</v>
      </c>
      <c r="W28" s="32">
        <v>134.19999999999999</v>
      </c>
      <c r="X28" s="32">
        <v>108.13</v>
      </c>
      <c r="Y28" s="32">
        <v>289.38</v>
      </c>
      <c r="Z28" s="32">
        <v>3.13</v>
      </c>
      <c r="AA28" s="32">
        <v>23.6</v>
      </c>
      <c r="AB28" s="32">
        <v>1812.8</v>
      </c>
      <c r="AC28" s="32">
        <v>406.05</v>
      </c>
      <c r="AD28" s="32">
        <v>6.49</v>
      </c>
      <c r="AE28" s="32">
        <v>0.22</v>
      </c>
      <c r="AF28" s="32">
        <v>0.21</v>
      </c>
      <c r="AG28" s="32">
        <v>3.58</v>
      </c>
      <c r="AH28" s="32">
        <v>7.72</v>
      </c>
      <c r="AI28" s="32">
        <v>23.83</v>
      </c>
      <c r="AJ28" s="32">
        <v>0</v>
      </c>
      <c r="AK28" s="32">
        <v>479.07</v>
      </c>
      <c r="AL28" s="32">
        <v>369.48</v>
      </c>
      <c r="AM28" s="32">
        <v>1388.34</v>
      </c>
      <c r="AN28" s="32">
        <v>1122.26</v>
      </c>
      <c r="AO28" s="32">
        <v>398.53</v>
      </c>
      <c r="AP28" s="32">
        <v>820.1</v>
      </c>
      <c r="AQ28" s="32">
        <v>204.69</v>
      </c>
      <c r="AR28" s="32">
        <v>507.42</v>
      </c>
      <c r="AS28" s="32">
        <v>470.71</v>
      </c>
      <c r="AT28" s="32">
        <v>693.27</v>
      </c>
      <c r="AU28" s="32">
        <v>751.43</v>
      </c>
      <c r="AV28" s="32">
        <v>541.16</v>
      </c>
      <c r="AW28" s="32">
        <v>381.06</v>
      </c>
      <c r="AX28" s="32">
        <v>2181.8000000000002</v>
      </c>
      <c r="AY28" s="32">
        <v>1.21</v>
      </c>
      <c r="AZ28" s="32">
        <v>756.39</v>
      </c>
      <c r="BA28" s="32">
        <v>537.25</v>
      </c>
      <c r="BB28" s="32">
        <v>350.16</v>
      </c>
      <c r="BC28" s="32">
        <v>209.06</v>
      </c>
      <c r="BD28" s="32">
        <v>0.11</v>
      </c>
      <c r="BE28" s="32">
        <v>0.05</v>
      </c>
      <c r="BF28" s="32">
        <v>0.03</v>
      </c>
      <c r="BG28" s="32">
        <v>0.06</v>
      </c>
      <c r="BH28" s="32">
        <v>7.0000000000000007E-2</v>
      </c>
      <c r="BI28" s="32">
        <v>0.56999999999999995</v>
      </c>
      <c r="BJ28" s="32">
        <v>0</v>
      </c>
      <c r="BK28" s="32">
        <v>10.91</v>
      </c>
      <c r="BL28" s="32">
        <v>0</v>
      </c>
      <c r="BM28" s="32">
        <v>11.69</v>
      </c>
      <c r="BN28" s="32">
        <v>0.83</v>
      </c>
      <c r="BO28" s="32">
        <v>0.14000000000000001</v>
      </c>
      <c r="BP28" s="32">
        <v>0</v>
      </c>
      <c r="BQ28" s="32">
        <v>0.06</v>
      </c>
      <c r="BR28" s="32">
        <v>0.5</v>
      </c>
      <c r="BS28" s="32">
        <v>17.170000000000002</v>
      </c>
      <c r="BT28" s="32">
        <v>0.01</v>
      </c>
      <c r="BU28" s="32">
        <v>0</v>
      </c>
      <c r="BV28" s="32">
        <v>9.56</v>
      </c>
      <c r="BW28" s="32">
        <v>0.12</v>
      </c>
      <c r="BX28" s="32">
        <v>0.01</v>
      </c>
      <c r="BY28" s="32">
        <v>0</v>
      </c>
      <c r="BZ28" s="32">
        <v>0</v>
      </c>
      <c r="CA28" s="32">
        <v>0</v>
      </c>
      <c r="CB28" s="32">
        <v>678.16</v>
      </c>
      <c r="CC28" s="33">
        <f>SUM($CC$20:$CC$27)</f>
        <v>43.35</v>
      </c>
      <c r="CD28" s="32" t="e">
        <f>$I$28/#REF!*100</f>
        <v>#REF!</v>
      </c>
      <c r="CE28" s="32">
        <v>325.73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10</v>
      </c>
      <c r="CQ28" s="32">
        <v>1.1299999999999999</v>
      </c>
    </row>
    <row r="29" spans="1:95" s="26" customFormat="1" ht="15" x14ac:dyDescent="0.25">
      <c r="B29" s="88" t="s">
        <v>111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"-"</f>
        <v>-</v>
      </c>
      <c r="B30" s="86" t="s">
        <v>112</v>
      </c>
      <c r="C30" s="27" t="str">
        <f>"60"</f>
        <v>60</v>
      </c>
      <c r="D30" s="27">
        <v>4.03</v>
      </c>
      <c r="E30" s="27">
        <v>0.62</v>
      </c>
      <c r="F30" s="27">
        <v>5.97</v>
      </c>
      <c r="G30" s="27">
        <v>6.34</v>
      </c>
      <c r="H30" s="27">
        <v>38.22</v>
      </c>
      <c r="I30" s="27">
        <v>219.42760541999996</v>
      </c>
      <c r="J30" s="26">
        <v>4.05</v>
      </c>
      <c r="K30" s="26">
        <v>0.18</v>
      </c>
      <c r="L30" s="26">
        <v>0</v>
      </c>
      <c r="M30" s="26">
        <v>0</v>
      </c>
      <c r="N30" s="26">
        <v>16.13</v>
      </c>
      <c r="O30" s="26">
        <v>21.01</v>
      </c>
      <c r="P30" s="26">
        <v>1.08</v>
      </c>
      <c r="Q30" s="26">
        <v>0</v>
      </c>
      <c r="R30" s="26">
        <v>0</v>
      </c>
      <c r="S30" s="26">
        <v>0.01</v>
      </c>
      <c r="T30" s="26">
        <v>0.37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11.44</v>
      </c>
      <c r="CC30" s="27">
        <v>0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26" customFormat="1" ht="15" x14ac:dyDescent="0.25">
      <c r="A31" s="26" t="str">
        <f>"32/10"</f>
        <v>32/10</v>
      </c>
      <c r="B31" s="86" t="s">
        <v>155</v>
      </c>
      <c r="C31" s="27" t="str">
        <f>"200"</f>
        <v>200</v>
      </c>
      <c r="D31" s="27">
        <v>3.14</v>
      </c>
      <c r="E31" s="27">
        <v>2.84</v>
      </c>
      <c r="F31" s="27">
        <v>3.21</v>
      </c>
      <c r="G31" s="27">
        <v>7.0000000000000007E-2</v>
      </c>
      <c r="H31" s="27">
        <v>9.5</v>
      </c>
      <c r="I31" s="27">
        <v>77.788600000000002</v>
      </c>
      <c r="J31" s="26">
        <v>2</v>
      </c>
      <c r="K31" s="26">
        <v>0</v>
      </c>
      <c r="L31" s="26">
        <v>0</v>
      </c>
      <c r="M31" s="26">
        <v>0</v>
      </c>
      <c r="N31" s="26">
        <v>9.5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270.48</v>
      </c>
      <c r="AN31" s="26">
        <v>217.56</v>
      </c>
      <c r="AO31" s="26">
        <v>72.52</v>
      </c>
      <c r="AP31" s="26">
        <v>127.4</v>
      </c>
      <c r="AQ31" s="26">
        <v>42.14</v>
      </c>
      <c r="AR31" s="26">
        <v>143.08000000000001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180.32</v>
      </c>
      <c r="BC31" s="26">
        <v>25.48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198.55</v>
      </c>
      <c r="CC31" s="27">
        <v>6.14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114</v>
      </c>
      <c r="C32" s="33"/>
      <c r="D32" s="33">
        <v>7.17</v>
      </c>
      <c r="E32" s="33">
        <v>3.46</v>
      </c>
      <c r="F32" s="33">
        <v>9.17</v>
      </c>
      <c r="G32" s="33">
        <v>6.41</v>
      </c>
      <c r="H32" s="33">
        <v>47.72</v>
      </c>
      <c r="I32" s="33">
        <v>297.22000000000003</v>
      </c>
      <c r="J32" s="32">
        <v>6.05</v>
      </c>
      <c r="K32" s="32">
        <v>0.18</v>
      </c>
      <c r="L32" s="32">
        <v>0</v>
      </c>
      <c r="M32" s="32">
        <v>0</v>
      </c>
      <c r="N32" s="32">
        <v>25.62</v>
      </c>
      <c r="O32" s="32">
        <v>21.01</v>
      </c>
      <c r="P32" s="32">
        <v>1.08</v>
      </c>
      <c r="Q32" s="32">
        <v>0</v>
      </c>
      <c r="R32" s="32">
        <v>0</v>
      </c>
      <c r="S32" s="32">
        <v>0.11</v>
      </c>
      <c r="T32" s="32">
        <v>1.08</v>
      </c>
      <c r="U32" s="32">
        <v>49.55</v>
      </c>
      <c r="V32" s="32">
        <v>144.69</v>
      </c>
      <c r="W32" s="32">
        <v>116.55</v>
      </c>
      <c r="X32" s="32">
        <v>13.3</v>
      </c>
      <c r="Y32" s="32">
        <v>83.7</v>
      </c>
      <c r="Z32" s="32">
        <v>0.11</v>
      </c>
      <c r="AA32" s="32">
        <v>20</v>
      </c>
      <c r="AB32" s="32">
        <v>9</v>
      </c>
      <c r="AC32" s="32">
        <v>22</v>
      </c>
      <c r="AD32" s="32">
        <v>0</v>
      </c>
      <c r="AE32" s="32">
        <v>0.03</v>
      </c>
      <c r="AF32" s="32">
        <v>0.14000000000000001</v>
      </c>
      <c r="AG32" s="32">
        <v>0.09</v>
      </c>
      <c r="AH32" s="32">
        <v>0.8</v>
      </c>
      <c r="AI32" s="32">
        <v>0.52</v>
      </c>
      <c r="AJ32" s="32">
        <v>0</v>
      </c>
      <c r="AK32" s="32">
        <v>159.74</v>
      </c>
      <c r="AL32" s="32">
        <v>157.78</v>
      </c>
      <c r="AM32" s="32">
        <v>270.48</v>
      </c>
      <c r="AN32" s="32">
        <v>217.56</v>
      </c>
      <c r="AO32" s="32">
        <v>72.52</v>
      </c>
      <c r="AP32" s="32">
        <v>127.4</v>
      </c>
      <c r="AQ32" s="32">
        <v>42.14</v>
      </c>
      <c r="AR32" s="32">
        <v>143.08000000000001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180.32</v>
      </c>
      <c r="BC32" s="32">
        <v>25.48</v>
      </c>
      <c r="BD32" s="32">
        <v>0</v>
      </c>
      <c r="BE32" s="32">
        <v>0</v>
      </c>
      <c r="BF32" s="32">
        <v>0</v>
      </c>
      <c r="BG32" s="32">
        <v>0</v>
      </c>
      <c r="BH32" s="32">
        <v>0</v>
      </c>
      <c r="BI32" s="32">
        <v>0</v>
      </c>
      <c r="BJ32" s="32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209.98</v>
      </c>
      <c r="CC32" s="33">
        <f>SUM($CC$29:$CC$31)</f>
        <v>6.14</v>
      </c>
      <c r="CD32" s="32" t="e">
        <f>$I$32/#REF!*100</f>
        <v>#REF!</v>
      </c>
      <c r="CE32" s="32">
        <v>21.5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5</v>
      </c>
      <c r="CQ32" s="32">
        <v>0</v>
      </c>
    </row>
    <row r="33" spans="2:95" s="32" customFormat="1" ht="14.25" x14ac:dyDescent="0.2">
      <c r="B33" s="87" t="s">
        <v>115</v>
      </c>
      <c r="C33" s="33"/>
      <c r="D33" s="33">
        <v>42.18</v>
      </c>
      <c r="E33" s="33">
        <v>17.02</v>
      </c>
      <c r="F33" s="33">
        <v>45.9</v>
      </c>
      <c r="G33" s="33">
        <v>22.02</v>
      </c>
      <c r="H33" s="33">
        <v>230.41</v>
      </c>
      <c r="I33" s="33">
        <v>1486.17</v>
      </c>
      <c r="J33" s="32">
        <v>22.41</v>
      </c>
      <c r="K33" s="32">
        <v>7.47</v>
      </c>
      <c r="L33" s="32">
        <v>0</v>
      </c>
      <c r="M33" s="32">
        <v>0</v>
      </c>
      <c r="N33" s="32">
        <v>74.41</v>
      </c>
      <c r="O33" s="32">
        <v>144.16</v>
      </c>
      <c r="P33" s="32">
        <v>11.84</v>
      </c>
      <c r="Q33" s="32">
        <v>0</v>
      </c>
      <c r="R33" s="32">
        <v>0</v>
      </c>
      <c r="S33" s="32">
        <v>2.2999999999999998</v>
      </c>
      <c r="T33" s="32">
        <v>9.1199999999999992</v>
      </c>
      <c r="U33" s="32">
        <v>1206.57</v>
      </c>
      <c r="V33" s="32">
        <v>1733.23</v>
      </c>
      <c r="W33" s="32">
        <v>463.23</v>
      </c>
      <c r="X33" s="32">
        <v>225.79</v>
      </c>
      <c r="Y33" s="32">
        <v>711.33</v>
      </c>
      <c r="Z33" s="32">
        <v>9.3699999999999992</v>
      </c>
      <c r="AA33" s="32">
        <v>130.68</v>
      </c>
      <c r="AB33" s="32">
        <v>1904.92</v>
      </c>
      <c r="AC33" s="32">
        <v>567.71</v>
      </c>
      <c r="AD33" s="32">
        <v>7.56</v>
      </c>
      <c r="AE33" s="32">
        <v>0.59</v>
      </c>
      <c r="AF33" s="32">
        <v>0.56999999999999995</v>
      </c>
      <c r="AG33" s="32">
        <v>5.44</v>
      </c>
      <c r="AH33" s="32">
        <v>14.86</v>
      </c>
      <c r="AI33" s="32">
        <v>28.92</v>
      </c>
      <c r="AJ33" s="32">
        <v>0.4</v>
      </c>
      <c r="AK33" s="32">
        <v>1244.7</v>
      </c>
      <c r="AL33" s="32">
        <v>1077.03</v>
      </c>
      <c r="AM33" s="32">
        <v>3397.35</v>
      </c>
      <c r="AN33" s="32">
        <v>1946.8</v>
      </c>
      <c r="AO33" s="32">
        <v>833.54</v>
      </c>
      <c r="AP33" s="32">
        <v>1510.37</v>
      </c>
      <c r="AQ33" s="32">
        <v>496.33</v>
      </c>
      <c r="AR33" s="32">
        <v>1430.78</v>
      </c>
      <c r="AS33" s="32">
        <v>1421.52</v>
      </c>
      <c r="AT33" s="32">
        <v>1177.78</v>
      </c>
      <c r="AU33" s="32">
        <v>1534.69</v>
      </c>
      <c r="AV33" s="32">
        <v>833.95</v>
      </c>
      <c r="AW33" s="32">
        <v>733.17</v>
      </c>
      <c r="AX33" s="32">
        <v>4832.8500000000004</v>
      </c>
      <c r="AY33" s="32">
        <v>3.46</v>
      </c>
      <c r="AZ33" s="32">
        <v>1745.32</v>
      </c>
      <c r="BA33" s="32">
        <v>1255.32</v>
      </c>
      <c r="BB33" s="32">
        <v>1167.08</v>
      </c>
      <c r="BC33" s="32">
        <v>460.23</v>
      </c>
      <c r="BD33" s="32">
        <v>0.64</v>
      </c>
      <c r="BE33" s="32">
        <v>0.2</v>
      </c>
      <c r="BF33" s="32">
        <v>0.16</v>
      </c>
      <c r="BG33" s="32">
        <v>0.4</v>
      </c>
      <c r="BH33" s="32">
        <v>0.49</v>
      </c>
      <c r="BI33" s="32">
        <v>2.0099999999999998</v>
      </c>
      <c r="BJ33" s="32">
        <v>0.02</v>
      </c>
      <c r="BK33" s="32">
        <v>15.29</v>
      </c>
      <c r="BL33" s="32">
        <v>0.01</v>
      </c>
      <c r="BM33" s="32">
        <v>12.99</v>
      </c>
      <c r="BN33" s="32">
        <v>0.86</v>
      </c>
      <c r="BO33" s="32">
        <v>0.14000000000000001</v>
      </c>
      <c r="BP33" s="32">
        <v>0</v>
      </c>
      <c r="BQ33" s="32">
        <v>0.26</v>
      </c>
      <c r="BR33" s="32">
        <v>0.97</v>
      </c>
      <c r="BS33" s="32">
        <v>21.45</v>
      </c>
      <c r="BT33" s="32">
        <v>0.01</v>
      </c>
      <c r="BU33" s="32">
        <v>0</v>
      </c>
      <c r="BV33" s="32">
        <v>11.46</v>
      </c>
      <c r="BW33" s="32">
        <v>0.15</v>
      </c>
      <c r="BX33" s="32">
        <v>0.01</v>
      </c>
      <c r="BY33" s="32">
        <v>0</v>
      </c>
      <c r="BZ33" s="32">
        <v>0</v>
      </c>
      <c r="CA33" s="32">
        <v>0</v>
      </c>
      <c r="CB33" s="32">
        <v>1432.29</v>
      </c>
      <c r="CC33" s="33">
        <v>84.890000000000029</v>
      </c>
      <c r="CE33" s="32">
        <v>448.17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19</v>
      </c>
      <c r="CQ33" s="32">
        <v>1.53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156</v>
      </c>
      <c r="C35" s="11" t="s">
        <v>157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x14ac:dyDescent="0.25">
      <c r="C329" s="10"/>
      <c r="D329" s="10"/>
      <c r="E329" s="10"/>
      <c r="F329" s="10"/>
      <c r="G329" s="10"/>
      <c r="H329" s="10"/>
      <c r="I329" s="10"/>
    </row>
    <row r="330" spans="2:81" x14ac:dyDescent="0.25">
      <c r="C330" s="10"/>
      <c r="D330" s="10"/>
      <c r="E330" s="10"/>
      <c r="F330" s="10"/>
      <c r="G330" s="10"/>
      <c r="H330" s="10"/>
      <c r="I330" s="10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117</v>
      </c>
      <c r="B1" s="36" t="s">
        <v>118</v>
      </c>
      <c r="C1" s="37"/>
      <c r="D1" s="38"/>
      <c r="E1" s="35" t="s">
        <v>119</v>
      </c>
      <c r="F1" s="39"/>
      <c r="I1" s="35" t="s">
        <v>120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121</v>
      </c>
      <c r="B3" s="42" t="s">
        <v>122</v>
      </c>
      <c r="C3" s="42" t="s">
        <v>123</v>
      </c>
      <c r="D3" s="42" t="s">
        <v>124</v>
      </c>
      <c r="E3" s="42" t="s">
        <v>5</v>
      </c>
      <c r="F3" s="42" t="s">
        <v>125</v>
      </c>
      <c r="G3" s="42" t="s">
        <v>126</v>
      </c>
      <c r="H3" s="42" t="s">
        <v>127</v>
      </c>
      <c r="I3" s="42" t="s">
        <v>128</v>
      </c>
      <c r="J3" s="43" t="s">
        <v>129</v>
      </c>
    </row>
    <row r="4" spans="1:10" x14ac:dyDescent="0.25">
      <c r="A4" s="44" t="s">
        <v>93</v>
      </c>
      <c r="B4" s="45" t="s">
        <v>130</v>
      </c>
      <c r="C4" s="83" t="s">
        <v>147</v>
      </c>
      <c r="D4" s="47" t="s">
        <v>94</v>
      </c>
      <c r="E4" s="48">
        <v>200</v>
      </c>
      <c r="F4" s="49">
        <v>3.53</v>
      </c>
      <c r="G4" s="50">
        <v>337.22892800000005</v>
      </c>
      <c r="H4" s="50">
        <v>8.6999999999999993</v>
      </c>
      <c r="I4" s="50">
        <v>11.04</v>
      </c>
      <c r="J4" s="51">
        <v>50.97</v>
      </c>
    </row>
    <row r="5" spans="1:10" x14ac:dyDescent="0.25">
      <c r="A5" s="52"/>
      <c r="B5" s="53"/>
      <c r="C5" s="84" t="s">
        <v>148</v>
      </c>
      <c r="D5" s="54" t="s">
        <v>95</v>
      </c>
      <c r="E5" s="39">
        <v>6</v>
      </c>
      <c r="F5" s="55">
        <v>0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131</v>
      </c>
      <c r="C6" s="84" t="s">
        <v>118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132</v>
      </c>
      <c r="C7" s="84" t="s">
        <v>118</v>
      </c>
      <c r="D7" s="54" t="s">
        <v>97</v>
      </c>
      <c r="E7" s="39">
        <v>25</v>
      </c>
      <c r="F7" s="55">
        <v>2.2000000000000002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133</v>
      </c>
      <c r="C8" s="84" t="s">
        <v>149</v>
      </c>
      <c r="D8" s="54" t="s">
        <v>98</v>
      </c>
      <c r="E8" s="39">
        <v>200</v>
      </c>
      <c r="F8" s="55">
        <v>7.82</v>
      </c>
      <c r="G8" s="56">
        <v>79.549904000000012</v>
      </c>
      <c r="H8" s="56">
        <v>3.64</v>
      </c>
      <c r="I8" s="56">
        <v>3.34</v>
      </c>
      <c r="J8" s="57">
        <v>9.57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134</v>
      </c>
      <c r="B11" s="66" t="s">
        <v>133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135</v>
      </c>
      <c r="B14" s="67" t="s">
        <v>136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137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138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139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140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141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142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111</v>
      </c>
      <c r="B23" s="66" t="s">
        <v>143</v>
      </c>
      <c r="C23" s="83" t="s">
        <v>118</v>
      </c>
      <c r="D23" s="47" t="s">
        <v>112</v>
      </c>
      <c r="E23" s="48">
        <v>60</v>
      </c>
      <c r="F23" s="49">
        <v>0</v>
      </c>
      <c r="G23" s="50">
        <v>219.42760541999996</v>
      </c>
      <c r="H23" s="50">
        <v>4.03</v>
      </c>
      <c r="I23" s="50">
        <v>5.97</v>
      </c>
      <c r="J23" s="51">
        <v>38.22</v>
      </c>
    </row>
    <row r="24" spans="1:10" x14ac:dyDescent="0.25">
      <c r="A24" s="52"/>
      <c r="B24" s="80" t="s">
        <v>140</v>
      </c>
      <c r="C24" s="84" t="s">
        <v>150</v>
      </c>
      <c r="D24" s="54" t="s">
        <v>113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144</v>
      </c>
      <c r="B27" s="45" t="s">
        <v>130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139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140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132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145</v>
      </c>
      <c r="B33" s="66" t="s">
        <v>146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143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140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133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45303.329513888886</v>
      </c>
    </row>
    <row r="2" spans="1:2" x14ac:dyDescent="0.2">
      <c r="A2" t="s">
        <v>82</v>
      </c>
      <c r="B2" s="14">
        <v>45288.625347222223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2023-12-28T10:02:55Z</dcterms:modified>
</cp:coreProperties>
</file>