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1 январь 2024\"/>
    </mc:Choice>
  </mc:AlternateContent>
  <bookViews>
    <workbookView xWindow="240" yWindow="135" windowWidth="11355" windowHeight="6150"/>
  </bookViews>
  <sheets>
    <sheet name="19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'19.01.2024'!$A$4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0" i="1" l="1"/>
  <c r="CD26" i="1"/>
  <c r="CD18" i="1"/>
  <c r="CD15" i="1"/>
  <c r="CC30" i="1"/>
  <c r="A29" i="1"/>
  <c r="C29" i="1"/>
  <c r="A28" i="1"/>
  <c r="C28" i="1"/>
  <c r="CC26" i="1"/>
  <c r="A25" i="1"/>
  <c r="C25" i="1"/>
  <c r="A24" i="1"/>
  <c r="C24" i="1"/>
  <c r="A23" i="1"/>
  <c r="C23" i="1"/>
  <c r="A22" i="1"/>
  <c r="C22" i="1"/>
  <c r="A21" i="1"/>
  <c r="C21" i="1"/>
  <c r="A20" i="1"/>
  <c r="C20" i="1"/>
  <c r="CC18" i="1"/>
  <c r="A17" i="1"/>
  <c r="C17" i="1"/>
  <c r="C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<sst xmlns="http://schemas.openxmlformats.org/spreadsheetml/2006/main" count="174" uniqueCount="153">
  <si>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</si>
  <si>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</si>
  <si>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</si>
  <si>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</si>
  <si>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</si>
  <si>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</si>
  <si>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</si>
  <si>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</si>
  <si>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</si>
  <si>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</si>
  <si>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</si>
  <si>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</si>
  <si>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</si>
  <si>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</si>
  <si>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</si>
  <si>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</si>
  <si>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</si>
  <si>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</si>
  <si>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</si>
  <si>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</si>
  <si>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</si>
  <si>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</si>
  <si>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</si>
  <si>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</si>
  <si>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</si>
  <si>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</si>
  <si>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</si>
  <si>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</si>
  <si>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</si>
  <si>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</si>
  <si>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</si>
  <si>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</si>
  <si>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</si>
  <si>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</si>
  <si>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</si>
  <si>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</si>
  <si>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</si>
  <si>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</si>
  <si>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</si>
  <si>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</si>
  <si>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</si>
  <si>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</si>
  <si>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</si>
  <si>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</si>
  <si>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</si>
  <si>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</si>
  <si>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</si>
  <si>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</si>
  <si>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</si>
  <si>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</si>
  <si>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</si>
  <si>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</si>
  <si>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</si>
  <si>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</si>
  <si>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</si>
  <si>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</si>
  <si>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</si>
  <si>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</si>
  <si>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</si>
  <si>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</si>
  <si>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</si>
  <si>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</si>
  <si>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</si>
  <si>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</si>
  <si>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</si>
  <si>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</si>
  <si>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</si>
  <si>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</si>
  <si>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</si>
  <si>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</si>
  <si>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</si>
  <si>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</si>
  <si>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</si>
  <si>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</si>
  <si>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</si>
  <si>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</si>
  <si>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</si>
  <si>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</si>
  <si>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</si>
  <si>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</si>
  <si>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</si>
  <si>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</si>
  <si>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</si>
  <si>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</si>
  <si>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</si>
  <si>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</si>
  <si>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</si>
  <si>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</si>
  <si>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</si>
  <si>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</si>
  <si>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</si>
  <si>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</si>
  <si>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</si>
  <si>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</si>
  <si>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геркулесовая молочная с маслом сливочным</t>
  </si>
  <si>
    <t>Масло сливочное</t>
  </si>
  <si>
    <t>Батон</t>
  </si>
  <si>
    <t>Чай с молоком</t>
  </si>
  <si>
    <t>Итого за 'Завтрак'</t>
  </si>
  <si>
    <t>10:00</t>
  </si>
  <si>
    <t>Снежок</t>
  </si>
  <si>
    <t>Итого за '10:00'</t>
  </si>
  <si>
    <t xml:space="preserve">Обед </t>
  </si>
  <si>
    <t>Хлеб пшеничный</t>
  </si>
  <si>
    <t>Хлеб ржаной</t>
  </si>
  <si>
    <t>Итого за 'Обед '</t>
  </si>
  <si>
    <t>Полдник</t>
  </si>
  <si>
    <t>Печенье</t>
  </si>
  <si>
    <t>Кисель из ягод</t>
  </si>
  <si>
    <t>Итого за 'Полдник'</t>
  </si>
  <si>
    <t>Итого за день</t>
  </si>
  <si>
    <t>19.01.2024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</si>
  <si>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</si>
  <si>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</si>
  <si>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</si>
  <si>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</si>
  <si>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</si>
  <si>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</si>
  <si>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</si>
  <si>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</si>
  <si>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</si>
  <si>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</si>
  <si>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</si>
  <si>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</si>
  <si>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</si>
  <si>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</si>
  <si>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</si>
  <si>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</si>
  <si>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</si>
  <si>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</si>
  <si>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</si>
  <si>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</si>
  <si>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</si>
  <si>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</si>
  <si>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</si>
  <si>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</si>
  <si>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</si>
  <si>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</si>
  <si>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</si>
  <si>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</si>
  <si>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</si>
  <si>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</si>
  <si>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8/4</t>
  </si>
  <si>
    <t>30/10</t>
  </si>
  <si>
    <t>18/10</t>
  </si>
  <si>
    <t>19,01,2024</t>
  </si>
  <si>
    <t xml:space="preserve">Каша геркулесовая </t>
  </si>
  <si>
    <t xml:space="preserve">Щи </t>
  </si>
  <si>
    <t>Греча рассыпчатая с овощами</t>
  </si>
  <si>
    <t>Гуляш</t>
  </si>
  <si>
    <t xml:space="preserve">Компот из яблок и кураги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</si>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</sst>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5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57031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0.140625" style="10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145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"8/4"</f>
        <v>8/4</v>
      </c>
      <c r="B11" s="86" t="s">
        <v>146</v>
      </c>
      <c r="C11" s="27" t="str">
        <f>"200"</f>
        <v>200</v>
      </c>
      <c r="D11" s="27">
        <v>5.69</v>
      </c>
      <c r="E11" s="27">
        <v>2.36</v>
      </c>
      <c r="F11" s="27">
        <v>7.08</v>
      </c>
      <c r="G11" s="27">
        <v>1.86</v>
      </c>
      <c r="H11" s="27">
        <v>25.49</v>
      </c>
      <c r="I11" s="27">
        <v>185.52639599999998</v>
      </c>
      <c r="J11" s="26">
        <v>4.38</v>
      </c>
      <c r="K11" s="26">
        <v>0.11</v>
      </c>
      <c r="L11" s="26">
        <v>0</v>
      </c>
      <c r="M11" s="26">
        <v>0</v>
      </c>
      <c r="N11" s="26">
        <v>7.44</v>
      </c>
      <c r="O11" s="26">
        <v>16.41</v>
      </c>
      <c r="P11" s="26">
        <v>1.64</v>
      </c>
      <c r="Q11" s="26">
        <v>0</v>
      </c>
      <c r="R11" s="26">
        <v>0</v>
      </c>
      <c r="S11" s="26">
        <v>0.08</v>
      </c>
      <c r="T11" s="26">
        <v>1.64</v>
      </c>
      <c r="U11" s="26">
        <v>240.34</v>
      </c>
      <c r="V11" s="26">
        <v>191.37</v>
      </c>
      <c r="W11" s="26">
        <v>100.99</v>
      </c>
      <c r="X11" s="26">
        <v>43.51</v>
      </c>
      <c r="Y11" s="26">
        <v>149.88</v>
      </c>
      <c r="Z11" s="26">
        <v>1.04</v>
      </c>
      <c r="AA11" s="26">
        <v>21.6</v>
      </c>
      <c r="AB11" s="26">
        <v>18.399999999999999</v>
      </c>
      <c r="AC11" s="26">
        <v>40.1</v>
      </c>
      <c r="AD11" s="26">
        <v>0.53</v>
      </c>
      <c r="AE11" s="26">
        <v>0.12</v>
      </c>
      <c r="AF11" s="26">
        <v>0.12</v>
      </c>
      <c r="AG11" s="26">
        <v>0.31</v>
      </c>
      <c r="AH11" s="26">
        <v>2.0299999999999998</v>
      </c>
      <c r="AI11" s="26">
        <v>0.42</v>
      </c>
      <c r="AJ11" s="26">
        <v>0</v>
      </c>
      <c r="AK11" s="26">
        <v>124.55</v>
      </c>
      <c r="AL11" s="26">
        <v>123</v>
      </c>
      <c r="AM11" s="26">
        <v>390.19</v>
      </c>
      <c r="AN11" s="26">
        <v>287.5</v>
      </c>
      <c r="AO11" s="26">
        <v>90.85</v>
      </c>
      <c r="AP11" s="26">
        <v>207.13</v>
      </c>
      <c r="AQ11" s="26">
        <v>89.35</v>
      </c>
      <c r="AR11" s="26">
        <v>263.2</v>
      </c>
      <c r="AS11" s="26">
        <v>138.74</v>
      </c>
      <c r="AT11" s="26">
        <v>208.77</v>
      </c>
      <c r="AU11" s="26">
        <v>260.99</v>
      </c>
      <c r="AV11" s="26">
        <v>70.45</v>
      </c>
      <c r="AW11" s="26">
        <v>288.49</v>
      </c>
      <c r="AX11" s="26">
        <v>556.01</v>
      </c>
      <c r="AY11" s="26">
        <v>76.14</v>
      </c>
      <c r="AZ11" s="26">
        <v>183.02</v>
      </c>
      <c r="BA11" s="26">
        <v>147.49</v>
      </c>
      <c r="BB11" s="26">
        <v>265.27</v>
      </c>
      <c r="BC11" s="26">
        <v>99.55</v>
      </c>
      <c r="BD11" s="26">
        <v>0.12</v>
      </c>
      <c r="BE11" s="26">
        <v>0.05</v>
      </c>
      <c r="BF11" s="26">
        <v>0.03</v>
      </c>
      <c r="BG11" s="26">
        <v>7.0000000000000007E-2</v>
      </c>
      <c r="BH11" s="26">
        <v>0.08</v>
      </c>
      <c r="BI11" s="26">
        <v>0.35</v>
      </c>
      <c r="BJ11" s="26">
        <v>0.05</v>
      </c>
      <c r="BK11" s="26">
        <v>1.32</v>
      </c>
      <c r="BL11" s="26">
        <v>0.03</v>
      </c>
      <c r="BM11" s="26">
        <v>0.32</v>
      </c>
      <c r="BN11" s="26">
        <v>0</v>
      </c>
      <c r="BO11" s="26">
        <v>0</v>
      </c>
      <c r="BP11" s="26">
        <v>0</v>
      </c>
      <c r="BQ11" s="26">
        <v>7.0000000000000007E-2</v>
      </c>
      <c r="BR11" s="26">
        <v>0.1</v>
      </c>
      <c r="BS11" s="26">
        <v>1.36</v>
      </c>
      <c r="BT11" s="26">
        <v>0</v>
      </c>
      <c r="BU11" s="26">
        <v>0</v>
      </c>
      <c r="BV11" s="26">
        <v>0.73</v>
      </c>
      <c r="BW11" s="26">
        <v>0.02</v>
      </c>
      <c r="BX11" s="26">
        <v>0</v>
      </c>
      <c r="BY11" s="26">
        <v>0</v>
      </c>
      <c r="BZ11" s="26">
        <v>0</v>
      </c>
      <c r="CA11" s="26">
        <v>0</v>
      </c>
      <c r="CB11" s="26">
        <v>175.58</v>
      </c>
      <c r="CC11" s="27">
        <v>11.68</v>
      </c>
      <c r="CE11" s="26">
        <v>24.67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4</v>
      </c>
      <c r="CQ11" s="26">
        <v>0.5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"5"</f>
        <v>5</v>
      </c>
      <c r="D12" s="27">
        <v>0.04</v>
      </c>
      <c r="E12" s="27">
        <v>0.04</v>
      </c>
      <c r="F12" s="27">
        <v>3.63</v>
      </c>
      <c r="G12" s="27">
        <v>0</v>
      </c>
      <c r="H12" s="27">
        <v>7.0000000000000007E-2</v>
      </c>
      <c r="I12" s="27">
        <v>33.031999999999996</v>
      </c>
      <c r="J12" s="26">
        <v>2.36</v>
      </c>
      <c r="K12" s="26">
        <v>0.11</v>
      </c>
      <c r="L12" s="26">
        <v>0</v>
      </c>
      <c r="M12" s="26">
        <v>0</v>
      </c>
      <c r="N12" s="26">
        <v>7.0000000000000007E-2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7.0000000000000007E-2</v>
      </c>
      <c r="U12" s="26">
        <v>0.75</v>
      </c>
      <c r="V12" s="26">
        <v>1.5</v>
      </c>
      <c r="W12" s="26">
        <v>1.2</v>
      </c>
      <c r="X12" s="26">
        <v>0</v>
      </c>
      <c r="Y12" s="26">
        <v>1.5</v>
      </c>
      <c r="Z12" s="26">
        <v>0.01</v>
      </c>
      <c r="AA12" s="26">
        <v>20</v>
      </c>
      <c r="AB12" s="26">
        <v>15</v>
      </c>
      <c r="AC12" s="26">
        <v>22.5</v>
      </c>
      <c r="AD12" s="26">
        <v>0.05</v>
      </c>
      <c r="AE12" s="26">
        <v>0</v>
      </c>
      <c r="AF12" s="26">
        <v>0.01</v>
      </c>
      <c r="AG12" s="26">
        <v>0.01</v>
      </c>
      <c r="AH12" s="26">
        <v>0.01</v>
      </c>
      <c r="AI12" s="26">
        <v>0</v>
      </c>
      <c r="AJ12" s="26">
        <v>0</v>
      </c>
      <c r="AK12" s="26">
        <v>2.1</v>
      </c>
      <c r="AL12" s="26">
        <v>2.0499999999999998</v>
      </c>
      <c r="AM12" s="26">
        <v>3.8</v>
      </c>
      <c r="AN12" s="26">
        <v>2.25</v>
      </c>
      <c r="AO12" s="26">
        <v>0.85</v>
      </c>
      <c r="AP12" s="26">
        <v>2.35</v>
      </c>
      <c r="AQ12" s="26">
        <v>2.15</v>
      </c>
      <c r="AR12" s="26">
        <v>2.1</v>
      </c>
      <c r="AS12" s="26">
        <v>1.8</v>
      </c>
      <c r="AT12" s="26">
        <v>1.3</v>
      </c>
      <c r="AU12" s="26">
        <v>2.85</v>
      </c>
      <c r="AV12" s="26">
        <v>1.75</v>
      </c>
      <c r="AW12" s="26">
        <v>1.2</v>
      </c>
      <c r="AX12" s="26">
        <v>7.1</v>
      </c>
      <c r="AY12" s="26">
        <v>0</v>
      </c>
      <c r="AZ12" s="26">
        <v>2.4</v>
      </c>
      <c r="BA12" s="26">
        <v>2.7</v>
      </c>
      <c r="BB12" s="26">
        <v>2.1</v>
      </c>
      <c r="BC12" s="26">
        <v>0.5</v>
      </c>
      <c r="BD12" s="26">
        <v>0.13</v>
      </c>
      <c r="BE12" s="26">
        <v>0.06</v>
      </c>
      <c r="BF12" s="26">
        <v>0.03</v>
      </c>
      <c r="BG12" s="26">
        <v>0.08</v>
      </c>
      <c r="BH12" s="26">
        <v>0.09</v>
      </c>
      <c r="BI12" s="26">
        <v>0.4</v>
      </c>
      <c r="BJ12" s="26">
        <v>0</v>
      </c>
      <c r="BK12" s="26">
        <v>1.1000000000000001</v>
      </c>
      <c r="BL12" s="26">
        <v>0</v>
      </c>
      <c r="BM12" s="26">
        <v>0.34</v>
      </c>
      <c r="BN12" s="26">
        <v>0</v>
      </c>
      <c r="BO12" s="26">
        <v>0</v>
      </c>
      <c r="BP12" s="26">
        <v>0</v>
      </c>
      <c r="BQ12" s="26">
        <v>0.08</v>
      </c>
      <c r="BR12" s="26">
        <v>0.12</v>
      </c>
      <c r="BS12" s="26">
        <v>0.9</v>
      </c>
      <c r="BT12" s="26">
        <v>0</v>
      </c>
      <c r="BU12" s="26">
        <v>0</v>
      </c>
      <c r="BV12" s="26">
        <v>0.05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1.25</v>
      </c>
      <c r="CC12" s="27">
        <v>0</v>
      </c>
      <c r="CE12" s="26">
        <v>22.5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"25"</f>
        <v>25</v>
      </c>
      <c r="D13" s="27">
        <v>1.93</v>
      </c>
      <c r="E13" s="27">
        <v>0</v>
      </c>
      <c r="F13" s="27">
        <v>0.75</v>
      </c>
      <c r="G13" s="27">
        <v>0.75</v>
      </c>
      <c r="H13" s="27">
        <v>13.33</v>
      </c>
      <c r="I13" s="27">
        <v>67.379999999999981</v>
      </c>
      <c r="J13" s="26">
        <v>0.13</v>
      </c>
      <c r="K13" s="26">
        <v>0</v>
      </c>
      <c r="L13" s="26">
        <v>0</v>
      </c>
      <c r="M13" s="26">
        <v>0</v>
      </c>
      <c r="N13" s="26">
        <v>0.83</v>
      </c>
      <c r="O13" s="26">
        <v>11.7</v>
      </c>
      <c r="P13" s="26">
        <v>0.8</v>
      </c>
      <c r="Q13" s="26">
        <v>0</v>
      </c>
      <c r="R13" s="26">
        <v>0</v>
      </c>
      <c r="S13" s="26">
        <v>0.08</v>
      </c>
      <c r="T13" s="26">
        <v>0.4</v>
      </c>
      <c r="U13" s="26">
        <v>107.25</v>
      </c>
      <c r="V13" s="26">
        <v>32.75</v>
      </c>
      <c r="W13" s="26">
        <v>5.5</v>
      </c>
      <c r="X13" s="26">
        <v>8.25</v>
      </c>
      <c r="Y13" s="26">
        <v>21.25</v>
      </c>
      <c r="Z13" s="26">
        <v>0.5</v>
      </c>
      <c r="AA13" s="26">
        <v>0</v>
      </c>
      <c r="AB13" s="26">
        <v>0</v>
      </c>
      <c r="AC13" s="26">
        <v>0</v>
      </c>
      <c r="AD13" s="26">
        <v>0.43</v>
      </c>
      <c r="AE13" s="26">
        <v>0.04</v>
      </c>
      <c r="AF13" s="26">
        <v>0.01</v>
      </c>
      <c r="AG13" s="26">
        <v>0.4</v>
      </c>
      <c r="AH13" s="26">
        <v>0.75</v>
      </c>
      <c r="AI13" s="26">
        <v>0</v>
      </c>
      <c r="AJ13" s="26">
        <v>0</v>
      </c>
      <c r="AK13" s="26">
        <v>0</v>
      </c>
      <c r="AL13" s="26">
        <v>0</v>
      </c>
      <c r="AM13" s="26">
        <v>147.75</v>
      </c>
      <c r="AN13" s="26">
        <v>49.75</v>
      </c>
      <c r="AO13" s="26">
        <v>29.25</v>
      </c>
      <c r="AP13" s="26">
        <v>58.5</v>
      </c>
      <c r="AQ13" s="26">
        <v>22</v>
      </c>
      <c r="AR13" s="26">
        <v>105</v>
      </c>
      <c r="AS13" s="26">
        <v>65.25</v>
      </c>
      <c r="AT13" s="26">
        <v>90.75</v>
      </c>
      <c r="AU13" s="26">
        <v>75.25</v>
      </c>
      <c r="AV13" s="26">
        <v>40.25</v>
      </c>
      <c r="AW13" s="26">
        <v>70</v>
      </c>
      <c r="AX13" s="26">
        <v>581.25</v>
      </c>
      <c r="AY13" s="26">
        <v>0</v>
      </c>
      <c r="AZ13" s="26">
        <v>189.25</v>
      </c>
      <c r="BA13" s="26">
        <v>82.75</v>
      </c>
      <c r="BB13" s="26">
        <v>55.5</v>
      </c>
      <c r="BC13" s="26">
        <v>43.25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0.01</v>
      </c>
      <c r="BJ13" s="26">
        <v>0</v>
      </c>
      <c r="BK13" s="26">
        <v>0.08</v>
      </c>
      <c r="BL13" s="26">
        <v>0</v>
      </c>
      <c r="BM13" s="26">
        <v>0.04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0.28999999999999998</v>
      </c>
      <c r="BT13" s="26">
        <v>0</v>
      </c>
      <c r="BU13" s="26">
        <v>0</v>
      </c>
      <c r="BV13" s="26">
        <v>0.22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8.5299999999999994</v>
      </c>
      <c r="CC13" s="27">
        <v>0</v>
      </c>
      <c r="CE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"30/10"</f>
        <v>30/10</v>
      </c>
      <c r="B14" s="86" t="s">
        <v>97</v>
      </c>
      <c r="C14" s="27" t="str">
        <f>"200"</f>
        <v>200</v>
      </c>
      <c r="D14" s="27">
        <v>2.92</v>
      </c>
      <c r="E14" s="27">
        <v>2.84</v>
      </c>
      <c r="F14" s="27">
        <v>3.16</v>
      </c>
      <c r="G14" s="27">
        <v>0.02</v>
      </c>
      <c r="H14" s="27">
        <v>9.5500000000000007</v>
      </c>
      <c r="I14" s="27">
        <v>76.614272</v>
      </c>
      <c r="J14" s="26">
        <v>2</v>
      </c>
      <c r="K14" s="26">
        <v>0</v>
      </c>
      <c r="L14" s="26">
        <v>0</v>
      </c>
      <c r="M14" s="26">
        <v>0</v>
      </c>
      <c r="N14" s="26">
        <v>9.51</v>
      </c>
      <c r="O14" s="26">
        <v>0</v>
      </c>
      <c r="P14" s="26">
        <v>0.04</v>
      </c>
      <c r="Q14" s="26">
        <v>0</v>
      </c>
      <c r="R14" s="26">
        <v>0</v>
      </c>
      <c r="S14" s="26">
        <v>0.1</v>
      </c>
      <c r="T14" s="26">
        <v>0.73</v>
      </c>
      <c r="U14" s="26">
        <v>49.55</v>
      </c>
      <c r="V14" s="26">
        <v>144.69</v>
      </c>
      <c r="W14" s="26">
        <v>116.55</v>
      </c>
      <c r="X14" s="26">
        <v>13.3</v>
      </c>
      <c r="Y14" s="26">
        <v>83.7</v>
      </c>
      <c r="Z14" s="26">
        <v>0.11</v>
      </c>
      <c r="AA14" s="26">
        <v>20</v>
      </c>
      <c r="AB14" s="26">
        <v>9</v>
      </c>
      <c r="AC14" s="26">
        <v>22</v>
      </c>
      <c r="AD14" s="26">
        <v>0</v>
      </c>
      <c r="AE14" s="26">
        <v>0.03</v>
      </c>
      <c r="AF14" s="26">
        <v>0.14000000000000001</v>
      </c>
      <c r="AG14" s="26">
        <v>0.09</v>
      </c>
      <c r="AH14" s="26">
        <v>0.8</v>
      </c>
      <c r="AI14" s="26">
        <v>0.52</v>
      </c>
      <c r="AJ14" s="26">
        <v>0</v>
      </c>
      <c r="AK14" s="26">
        <v>159.74</v>
      </c>
      <c r="AL14" s="26">
        <v>157.78</v>
      </c>
      <c r="AM14" s="26">
        <v>273.95999999999998</v>
      </c>
      <c r="AN14" s="26">
        <v>222.46</v>
      </c>
      <c r="AO14" s="26">
        <v>74.33</v>
      </c>
      <c r="AP14" s="26">
        <v>130.83000000000001</v>
      </c>
      <c r="AQ14" s="26">
        <v>42.83</v>
      </c>
      <c r="AR14" s="26">
        <v>146.27000000000001</v>
      </c>
      <c r="AS14" s="26">
        <v>1.67</v>
      </c>
      <c r="AT14" s="26">
        <v>3.72</v>
      </c>
      <c r="AU14" s="26">
        <v>3.53</v>
      </c>
      <c r="AV14" s="26">
        <v>1.03</v>
      </c>
      <c r="AW14" s="26">
        <v>1.32</v>
      </c>
      <c r="AX14" s="26">
        <v>11.76</v>
      </c>
      <c r="AY14" s="26">
        <v>2.94</v>
      </c>
      <c r="AZ14" s="26">
        <v>1.27</v>
      </c>
      <c r="BA14" s="26">
        <v>1.27</v>
      </c>
      <c r="BB14" s="26">
        <v>182.13</v>
      </c>
      <c r="BC14" s="26">
        <v>26.22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0.01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0.01</v>
      </c>
      <c r="BT14" s="26">
        <v>0</v>
      </c>
      <c r="BU14" s="26">
        <v>0</v>
      </c>
      <c r="BV14" s="26">
        <v>0.04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188.44</v>
      </c>
      <c r="CC14" s="27">
        <v>6.3</v>
      </c>
      <c r="CE14" s="26">
        <v>21.5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5</v>
      </c>
      <c r="CQ14" s="26">
        <v>0</v>
      </c>
    </row>
    <row r="15" spans="1:95" s="32" customFormat="1" ht="14.25" x14ac:dyDescent="0.2">
      <c r="B15" s="87" t="s">
        <v>98</v>
      </c>
      <c r="C15" s="33"/>
      <c r="D15" s="33">
        <v>10.57</v>
      </c>
      <c r="E15" s="33">
        <v>5.24</v>
      </c>
      <c r="F15" s="33">
        <v>14.61</v>
      </c>
      <c r="G15" s="33">
        <v>2.63</v>
      </c>
      <c r="H15" s="33">
        <v>48.43</v>
      </c>
      <c r="I15" s="33">
        <v>362.55</v>
      </c>
      <c r="J15" s="32">
        <v>8.86</v>
      </c>
      <c r="K15" s="32">
        <v>0.22</v>
      </c>
      <c r="L15" s="32">
        <v>0</v>
      </c>
      <c r="M15" s="32">
        <v>0</v>
      </c>
      <c r="N15" s="32">
        <v>17.84</v>
      </c>
      <c r="O15" s="32">
        <v>28.11</v>
      </c>
      <c r="P15" s="32">
        <v>2.48</v>
      </c>
      <c r="Q15" s="32">
        <v>0</v>
      </c>
      <c r="R15" s="32">
        <v>0</v>
      </c>
      <c r="S15" s="32">
        <v>0.26</v>
      </c>
      <c r="T15" s="32">
        <v>2.84</v>
      </c>
      <c r="U15" s="32">
        <v>397.89</v>
      </c>
      <c r="V15" s="32">
        <v>370.31</v>
      </c>
      <c r="W15" s="32">
        <v>224.23</v>
      </c>
      <c r="X15" s="32">
        <v>65.06</v>
      </c>
      <c r="Y15" s="32">
        <v>256.33</v>
      </c>
      <c r="Z15" s="32">
        <v>1.66</v>
      </c>
      <c r="AA15" s="32">
        <v>61.6</v>
      </c>
      <c r="AB15" s="32">
        <v>42.4</v>
      </c>
      <c r="AC15" s="32">
        <v>84.6</v>
      </c>
      <c r="AD15" s="32">
        <v>1.01</v>
      </c>
      <c r="AE15" s="32">
        <v>0.2</v>
      </c>
      <c r="AF15" s="32">
        <v>0.28000000000000003</v>
      </c>
      <c r="AG15" s="32">
        <v>0.8</v>
      </c>
      <c r="AH15" s="32">
        <v>3.59</v>
      </c>
      <c r="AI15" s="32">
        <v>0.94</v>
      </c>
      <c r="AJ15" s="32">
        <v>0</v>
      </c>
      <c r="AK15" s="32">
        <v>286.39</v>
      </c>
      <c r="AL15" s="32">
        <v>282.83</v>
      </c>
      <c r="AM15" s="32">
        <v>815.7</v>
      </c>
      <c r="AN15" s="32">
        <v>561.96</v>
      </c>
      <c r="AO15" s="32">
        <v>195.28</v>
      </c>
      <c r="AP15" s="32">
        <v>398.81</v>
      </c>
      <c r="AQ15" s="32">
        <v>156.32</v>
      </c>
      <c r="AR15" s="32">
        <v>516.57000000000005</v>
      </c>
      <c r="AS15" s="32">
        <v>207.46</v>
      </c>
      <c r="AT15" s="32">
        <v>304.55</v>
      </c>
      <c r="AU15" s="32">
        <v>342.62</v>
      </c>
      <c r="AV15" s="32">
        <v>113.48</v>
      </c>
      <c r="AW15" s="32">
        <v>361.01</v>
      </c>
      <c r="AX15" s="32">
        <v>1156.1199999999999</v>
      </c>
      <c r="AY15" s="32">
        <v>79.08</v>
      </c>
      <c r="AZ15" s="32">
        <v>375.94</v>
      </c>
      <c r="BA15" s="32">
        <v>234.21</v>
      </c>
      <c r="BB15" s="32">
        <v>505</v>
      </c>
      <c r="BC15" s="32">
        <v>169.51</v>
      </c>
      <c r="BD15" s="32">
        <v>0.25</v>
      </c>
      <c r="BE15" s="32">
        <v>0.12</v>
      </c>
      <c r="BF15" s="32">
        <v>0.06</v>
      </c>
      <c r="BG15" s="32">
        <v>0.14000000000000001</v>
      </c>
      <c r="BH15" s="32">
        <v>0.16</v>
      </c>
      <c r="BI15" s="32">
        <v>0.76</v>
      </c>
      <c r="BJ15" s="32">
        <v>0.05</v>
      </c>
      <c r="BK15" s="32">
        <v>2.5099999999999998</v>
      </c>
      <c r="BL15" s="32">
        <v>0.03</v>
      </c>
      <c r="BM15" s="32">
        <v>0.69</v>
      </c>
      <c r="BN15" s="32">
        <v>0</v>
      </c>
      <c r="BO15" s="32">
        <v>0</v>
      </c>
      <c r="BP15" s="32">
        <v>0</v>
      </c>
      <c r="BQ15" s="32">
        <v>0.14000000000000001</v>
      </c>
      <c r="BR15" s="32">
        <v>0.22</v>
      </c>
      <c r="BS15" s="32">
        <v>2.56</v>
      </c>
      <c r="BT15" s="32">
        <v>0</v>
      </c>
      <c r="BU15" s="32">
        <v>0</v>
      </c>
      <c r="BV15" s="32">
        <v>1.03</v>
      </c>
      <c r="BW15" s="32">
        <v>0.02</v>
      </c>
      <c r="BX15" s="32">
        <v>0</v>
      </c>
      <c r="BY15" s="32">
        <v>0</v>
      </c>
      <c r="BZ15" s="32">
        <v>0</v>
      </c>
      <c r="CA15" s="32">
        <v>0</v>
      </c>
      <c r="CB15" s="32">
        <v>373.79</v>
      </c>
      <c r="CC15" s="33">
        <f>SUM($CC$9:$CC$14)</f>
        <v>17.98</v>
      </c>
      <c r="CD15" s="32" t="e">
        <f>$I$15/#REF!*100</f>
        <v>#REF!</v>
      </c>
      <c r="CE15" s="32">
        <v>68.67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9</v>
      </c>
      <c r="CQ15" s="32">
        <v>0.5</v>
      </c>
    </row>
    <row r="16" spans="1:95" s="26" customFormat="1" ht="15" x14ac:dyDescent="0.25">
      <c r="B16" s="88" t="s">
        <v>99</v>
      </c>
      <c r="C16" s="27"/>
      <c r="D16" s="27"/>
      <c r="E16" s="27"/>
      <c r="F16" s="27"/>
      <c r="G16" s="27"/>
      <c r="H16" s="27"/>
      <c r="I16" s="27"/>
      <c r="CC16" s="27"/>
    </row>
    <row r="17" spans="1:95" s="26" customFormat="1" ht="15" x14ac:dyDescent="0.25">
      <c r="A17" s="26" t="str">
        <f>"-"</f>
        <v>-</v>
      </c>
      <c r="B17" s="86" t="s">
        <v>100</v>
      </c>
      <c r="C17" s="27" t="str">
        <f>"200"</f>
        <v>200</v>
      </c>
      <c r="D17" s="27">
        <v>6</v>
      </c>
      <c r="E17" s="27">
        <v>6</v>
      </c>
      <c r="F17" s="27">
        <v>0.1</v>
      </c>
      <c r="G17" s="27">
        <v>0</v>
      </c>
      <c r="H17" s="27">
        <v>8</v>
      </c>
      <c r="I17" s="27">
        <v>60.4</v>
      </c>
      <c r="J17" s="26">
        <v>0</v>
      </c>
      <c r="K17" s="26">
        <v>0</v>
      </c>
      <c r="L17" s="26">
        <v>0</v>
      </c>
      <c r="M17" s="26">
        <v>0</v>
      </c>
      <c r="N17" s="26">
        <v>8</v>
      </c>
      <c r="O17" s="26">
        <v>0</v>
      </c>
      <c r="P17" s="26">
        <v>0</v>
      </c>
      <c r="Q17" s="26">
        <v>0</v>
      </c>
      <c r="R17" s="26">
        <v>0</v>
      </c>
      <c r="S17" s="26">
        <v>1.7</v>
      </c>
      <c r="T17" s="26">
        <v>1.4</v>
      </c>
      <c r="U17" s="26">
        <v>104</v>
      </c>
      <c r="V17" s="26">
        <v>304</v>
      </c>
      <c r="W17" s="26">
        <v>252</v>
      </c>
      <c r="X17" s="26">
        <v>30</v>
      </c>
      <c r="Y17" s="26">
        <v>190</v>
      </c>
      <c r="Z17" s="26">
        <v>0.2</v>
      </c>
      <c r="AA17" s="26">
        <v>0</v>
      </c>
      <c r="AB17" s="26">
        <v>0</v>
      </c>
      <c r="AC17" s="26">
        <v>0</v>
      </c>
      <c r="AD17" s="26">
        <v>0</v>
      </c>
      <c r="AE17" s="26">
        <v>0.08</v>
      </c>
      <c r="AF17" s="26">
        <v>0.34</v>
      </c>
      <c r="AG17" s="26">
        <v>0.2</v>
      </c>
      <c r="AH17" s="26">
        <v>1.8</v>
      </c>
      <c r="AI17" s="26">
        <v>1.4</v>
      </c>
      <c r="AJ17" s="26">
        <v>0</v>
      </c>
      <c r="AK17" s="26">
        <v>0</v>
      </c>
      <c r="AL17" s="26">
        <v>0</v>
      </c>
      <c r="AM17" s="26">
        <v>554</v>
      </c>
      <c r="AN17" s="26">
        <v>480</v>
      </c>
      <c r="AO17" s="26">
        <v>142</v>
      </c>
      <c r="AP17" s="26">
        <v>220</v>
      </c>
      <c r="AQ17" s="26">
        <v>86</v>
      </c>
      <c r="AR17" s="26">
        <v>282</v>
      </c>
      <c r="AS17" s="26">
        <v>212</v>
      </c>
      <c r="AT17" s="26">
        <v>210</v>
      </c>
      <c r="AU17" s="26">
        <v>432</v>
      </c>
      <c r="AV17" s="26">
        <v>156</v>
      </c>
      <c r="AW17" s="26">
        <v>92</v>
      </c>
      <c r="AX17" s="26">
        <v>1012</v>
      </c>
      <c r="AY17" s="26">
        <v>0</v>
      </c>
      <c r="AZ17" s="26">
        <v>544</v>
      </c>
      <c r="BA17" s="26">
        <v>370</v>
      </c>
      <c r="BB17" s="26">
        <v>310</v>
      </c>
      <c r="BC17" s="26">
        <v>40</v>
      </c>
      <c r="BD17" s="26">
        <v>0.2</v>
      </c>
      <c r="BE17" s="26">
        <v>0.14000000000000001</v>
      </c>
      <c r="BF17" s="26">
        <v>0.08</v>
      </c>
      <c r="BG17" s="26">
        <v>0.16</v>
      </c>
      <c r="BH17" s="26">
        <v>0.18</v>
      </c>
      <c r="BI17" s="26">
        <v>0.9</v>
      </c>
      <c r="BJ17" s="26">
        <v>0.06</v>
      </c>
      <c r="BK17" s="26">
        <v>1.1200000000000001</v>
      </c>
      <c r="BL17" s="26">
        <v>0.04</v>
      </c>
      <c r="BM17" s="26">
        <v>0.62</v>
      </c>
      <c r="BN17" s="26">
        <v>0.08</v>
      </c>
      <c r="BO17" s="26">
        <v>0</v>
      </c>
      <c r="BP17" s="26">
        <v>0</v>
      </c>
      <c r="BQ17" s="26">
        <v>0.08</v>
      </c>
      <c r="BR17" s="26">
        <v>0.16</v>
      </c>
      <c r="BS17" s="26">
        <v>1.38</v>
      </c>
      <c r="BT17" s="26">
        <v>0.02</v>
      </c>
      <c r="BU17" s="26">
        <v>0</v>
      </c>
      <c r="BV17" s="26">
        <v>0.04</v>
      </c>
      <c r="BW17" s="26">
        <v>0.06</v>
      </c>
      <c r="BX17" s="26">
        <v>0.16</v>
      </c>
      <c r="BY17" s="26">
        <v>0</v>
      </c>
      <c r="BZ17" s="26">
        <v>0</v>
      </c>
      <c r="CA17" s="26">
        <v>0</v>
      </c>
      <c r="CB17" s="26">
        <v>182.8</v>
      </c>
      <c r="CC17" s="27">
        <v>0</v>
      </c>
      <c r="CE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</row>
    <row r="18" spans="1:95" s="32" customFormat="1" ht="14.25" x14ac:dyDescent="0.2">
      <c r="B18" s="87" t="s">
        <v>101</v>
      </c>
      <c r="C18" s="33"/>
      <c r="D18" s="33">
        <v>6</v>
      </c>
      <c r="E18" s="33">
        <v>6</v>
      </c>
      <c r="F18" s="33">
        <v>0.1</v>
      </c>
      <c r="G18" s="33">
        <v>0</v>
      </c>
      <c r="H18" s="33">
        <v>8</v>
      </c>
      <c r="I18" s="33">
        <v>60.4</v>
      </c>
      <c r="J18" s="32">
        <v>0</v>
      </c>
      <c r="K18" s="32">
        <v>0</v>
      </c>
      <c r="L18" s="32">
        <v>0</v>
      </c>
      <c r="M18" s="32">
        <v>0</v>
      </c>
      <c r="N18" s="32">
        <v>8</v>
      </c>
      <c r="O18" s="32">
        <v>0</v>
      </c>
      <c r="P18" s="32">
        <v>0</v>
      </c>
      <c r="Q18" s="32">
        <v>0</v>
      </c>
      <c r="R18" s="32">
        <v>0</v>
      </c>
      <c r="S18" s="32">
        <v>1.7</v>
      </c>
      <c r="T18" s="32">
        <v>1.4</v>
      </c>
      <c r="U18" s="32">
        <v>104</v>
      </c>
      <c r="V18" s="32">
        <v>304</v>
      </c>
      <c r="W18" s="32">
        <v>252</v>
      </c>
      <c r="X18" s="32">
        <v>30</v>
      </c>
      <c r="Y18" s="32">
        <v>190</v>
      </c>
      <c r="Z18" s="32">
        <v>0.2</v>
      </c>
      <c r="AA18" s="32">
        <v>0</v>
      </c>
      <c r="AB18" s="32">
        <v>0</v>
      </c>
      <c r="AC18" s="32">
        <v>0</v>
      </c>
      <c r="AD18" s="32">
        <v>0</v>
      </c>
      <c r="AE18" s="32">
        <v>0.08</v>
      </c>
      <c r="AF18" s="32">
        <v>0.34</v>
      </c>
      <c r="AG18" s="32">
        <v>0.2</v>
      </c>
      <c r="AH18" s="32">
        <v>1.8</v>
      </c>
      <c r="AI18" s="32">
        <v>1.4</v>
      </c>
      <c r="AJ18" s="32">
        <v>0</v>
      </c>
      <c r="AK18" s="32">
        <v>0</v>
      </c>
      <c r="AL18" s="32">
        <v>0</v>
      </c>
      <c r="AM18" s="32">
        <v>554</v>
      </c>
      <c r="AN18" s="32">
        <v>480</v>
      </c>
      <c r="AO18" s="32">
        <v>142</v>
      </c>
      <c r="AP18" s="32">
        <v>220</v>
      </c>
      <c r="AQ18" s="32">
        <v>86</v>
      </c>
      <c r="AR18" s="32">
        <v>282</v>
      </c>
      <c r="AS18" s="32">
        <v>212</v>
      </c>
      <c r="AT18" s="32">
        <v>210</v>
      </c>
      <c r="AU18" s="32">
        <v>432</v>
      </c>
      <c r="AV18" s="32">
        <v>156</v>
      </c>
      <c r="AW18" s="32">
        <v>92</v>
      </c>
      <c r="AX18" s="32">
        <v>1012</v>
      </c>
      <c r="AY18" s="32">
        <v>0</v>
      </c>
      <c r="AZ18" s="32">
        <v>544</v>
      </c>
      <c r="BA18" s="32">
        <v>370</v>
      </c>
      <c r="BB18" s="32">
        <v>310</v>
      </c>
      <c r="BC18" s="32">
        <v>40</v>
      </c>
      <c r="BD18" s="32">
        <v>0.2</v>
      </c>
      <c r="BE18" s="32">
        <v>0.14000000000000001</v>
      </c>
      <c r="BF18" s="32">
        <v>0.08</v>
      </c>
      <c r="BG18" s="32">
        <v>0.16</v>
      </c>
      <c r="BH18" s="32">
        <v>0.18</v>
      </c>
      <c r="BI18" s="32">
        <v>0.9</v>
      </c>
      <c r="BJ18" s="32">
        <v>0.06</v>
      </c>
      <c r="BK18" s="32">
        <v>1.1200000000000001</v>
      </c>
      <c r="BL18" s="32">
        <v>0.04</v>
      </c>
      <c r="BM18" s="32">
        <v>0.62</v>
      </c>
      <c r="BN18" s="32">
        <v>0.08</v>
      </c>
      <c r="BO18" s="32">
        <v>0</v>
      </c>
      <c r="BP18" s="32">
        <v>0</v>
      </c>
      <c r="BQ18" s="32">
        <v>0.08</v>
      </c>
      <c r="BR18" s="32">
        <v>0.16</v>
      </c>
      <c r="BS18" s="32">
        <v>1.38</v>
      </c>
      <c r="BT18" s="32">
        <v>0.02</v>
      </c>
      <c r="BU18" s="32">
        <v>0</v>
      </c>
      <c r="BV18" s="32">
        <v>0.04</v>
      </c>
      <c r="BW18" s="32">
        <v>0.06</v>
      </c>
      <c r="BX18" s="32">
        <v>0.16</v>
      </c>
      <c r="BY18" s="32">
        <v>0</v>
      </c>
      <c r="BZ18" s="32">
        <v>0</v>
      </c>
      <c r="CA18" s="32">
        <v>0</v>
      </c>
      <c r="CB18" s="32">
        <v>182.8</v>
      </c>
      <c r="CC18" s="33">
        <f>SUM($CC$16:$CC$17)</f>
        <v>0</v>
      </c>
      <c r="CD18" s="32" t="e">
        <f>$I$18/#REF!*100</f>
        <v>#REF!</v>
      </c>
      <c r="CE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</row>
    <row r="19" spans="1:95" s="26" customFormat="1" ht="15" x14ac:dyDescent="0.25">
      <c r="B19" s="88" t="s">
        <v>102</v>
      </c>
      <c r="C19" s="27"/>
      <c r="D19" s="27"/>
      <c r="E19" s="27"/>
      <c r="F19" s="27"/>
      <c r="G19" s="27"/>
      <c r="H19" s="27"/>
      <c r="I19" s="27"/>
      <c r="CC19" s="27"/>
    </row>
    <row r="20" spans="1:95" s="26" customFormat="1" ht="15" x14ac:dyDescent="0.25">
      <c r="A20" s="26" t="str">
        <f>"6/2"</f>
        <v>6/2</v>
      </c>
      <c r="B20" s="86" t="s">
        <v>147</v>
      </c>
      <c r="C20" s="27" t="str">
        <f>"200"</f>
        <v>200</v>
      </c>
      <c r="D20" s="27">
        <v>1.47</v>
      </c>
      <c r="E20" s="27">
        <v>0</v>
      </c>
      <c r="F20" s="27">
        <v>2.42</v>
      </c>
      <c r="G20" s="27">
        <v>2.15</v>
      </c>
      <c r="H20" s="27">
        <v>7.82</v>
      </c>
      <c r="I20" s="27">
        <v>56.630578</v>
      </c>
      <c r="J20" s="26">
        <v>0.63</v>
      </c>
      <c r="K20" s="26">
        <v>1.3</v>
      </c>
      <c r="L20" s="26">
        <v>0</v>
      </c>
      <c r="M20" s="26">
        <v>0</v>
      </c>
      <c r="N20" s="26">
        <v>3.07</v>
      </c>
      <c r="O20" s="26">
        <v>3.34</v>
      </c>
      <c r="P20" s="26">
        <v>1.41</v>
      </c>
      <c r="Q20" s="26">
        <v>0</v>
      </c>
      <c r="R20" s="26">
        <v>0</v>
      </c>
      <c r="S20" s="26">
        <v>0.25</v>
      </c>
      <c r="T20" s="26">
        <v>1.1299999999999999</v>
      </c>
      <c r="U20" s="26">
        <v>198.14</v>
      </c>
      <c r="V20" s="26">
        <v>627.08000000000004</v>
      </c>
      <c r="W20" s="26">
        <v>80.88</v>
      </c>
      <c r="X20" s="26">
        <v>51.75</v>
      </c>
      <c r="Y20" s="26">
        <v>74.44</v>
      </c>
      <c r="Z20" s="26">
        <v>1.21</v>
      </c>
      <c r="AA20" s="26">
        <v>2.4</v>
      </c>
      <c r="AB20" s="26">
        <v>1292.48</v>
      </c>
      <c r="AC20" s="26">
        <v>273.58</v>
      </c>
      <c r="AD20" s="26">
        <v>1.49</v>
      </c>
      <c r="AE20" s="26">
        <v>7.0000000000000007E-2</v>
      </c>
      <c r="AF20" s="26">
        <v>0.08</v>
      </c>
      <c r="AG20" s="26">
        <v>1.1200000000000001</v>
      </c>
      <c r="AH20" s="26">
        <v>1.8</v>
      </c>
      <c r="AI20" s="26">
        <v>20.05</v>
      </c>
      <c r="AJ20" s="26">
        <v>0</v>
      </c>
      <c r="AK20" s="26">
        <v>0</v>
      </c>
      <c r="AL20" s="26">
        <v>0</v>
      </c>
      <c r="AM20" s="26">
        <v>63.45</v>
      </c>
      <c r="AN20" s="26">
        <v>64.650000000000006</v>
      </c>
      <c r="AO20" s="26">
        <v>28.15</v>
      </c>
      <c r="AP20" s="26">
        <v>108.21</v>
      </c>
      <c r="AQ20" s="26">
        <v>13.56</v>
      </c>
      <c r="AR20" s="26">
        <v>55.82</v>
      </c>
      <c r="AS20" s="26">
        <v>87.53</v>
      </c>
      <c r="AT20" s="26">
        <v>198.31</v>
      </c>
      <c r="AU20" s="26">
        <v>214.97</v>
      </c>
      <c r="AV20" s="26">
        <v>32.56</v>
      </c>
      <c r="AW20" s="26">
        <v>40.86</v>
      </c>
      <c r="AX20" s="26">
        <v>333.2</v>
      </c>
      <c r="AY20" s="26">
        <v>0.64</v>
      </c>
      <c r="AZ20" s="26">
        <v>187</v>
      </c>
      <c r="BA20" s="26">
        <v>141.66999999999999</v>
      </c>
      <c r="BB20" s="26">
        <v>46.27</v>
      </c>
      <c r="BC20" s="26">
        <v>35.700000000000003</v>
      </c>
      <c r="BD20" s="26">
        <v>0.05</v>
      </c>
      <c r="BE20" s="26">
        <v>0.02</v>
      </c>
      <c r="BF20" s="26">
        <v>0.01</v>
      </c>
      <c r="BG20" s="26">
        <v>0.03</v>
      </c>
      <c r="BH20" s="26">
        <v>0.03</v>
      </c>
      <c r="BI20" s="26">
        <v>0.4</v>
      </c>
      <c r="BJ20" s="26">
        <v>0</v>
      </c>
      <c r="BK20" s="26">
        <v>9.7899999999999991</v>
      </c>
      <c r="BL20" s="26">
        <v>0</v>
      </c>
      <c r="BM20" s="26">
        <v>11.18</v>
      </c>
      <c r="BN20" s="26">
        <v>0.81</v>
      </c>
      <c r="BO20" s="26">
        <v>0.09</v>
      </c>
      <c r="BP20" s="26">
        <v>0</v>
      </c>
      <c r="BQ20" s="26">
        <v>0.03</v>
      </c>
      <c r="BR20" s="26">
        <v>0.44</v>
      </c>
      <c r="BS20" s="26">
        <v>14.65</v>
      </c>
      <c r="BT20" s="26">
        <v>0.01</v>
      </c>
      <c r="BU20" s="26">
        <v>0</v>
      </c>
      <c r="BV20" s="26">
        <v>4.28</v>
      </c>
      <c r="BW20" s="26">
        <v>0.09</v>
      </c>
      <c r="BX20" s="26">
        <v>0.01</v>
      </c>
      <c r="BY20" s="26">
        <v>0</v>
      </c>
      <c r="BZ20" s="26">
        <v>0</v>
      </c>
      <c r="CA20" s="26">
        <v>0</v>
      </c>
      <c r="CB20" s="26">
        <v>234.11</v>
      </c>
      <c r="CC20" s="27">
        <v>0</v>
      </c>
      <c r="CE20" s="26">
        <v>217.81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0.4</v>
      </c>
    </row>
    <row r="21" spans="1:95" s="26" customFormat="1" ht="15" x14ac:dyDescent="0.25">
      <c r="A21" s="26" t="str">
        <f>"40/3"</f>
        <v>40/3</v>
      </c>
      <c r="B21" s="86" t="s">
        <v>148</v>
      </c>
      <c r="C21" s="27" t="str">
        <f>"150"</f>
        <v>150</v>
      </c>
      <c r="D21" s="27">
        <v>6.2</v>
      </c>
      <c r="E21" s="27">
        <v>0.03</v>
      </c>
      <c r="F21" s="27">
        <v>4.09</v>
      </c>
      <c r="G21" s="27">
        <v>1.66</v>
      </c>
      <c r="H21" s="27">
        <v>33.18</v>
      </c>
      <c r="I21" s="27">
        <v>184.92935474999999</v>
      </c>
      <c r="J21" s="26">
        <v>2.2400000000000002</v>
      </c>
      <c r="K21" s="26">
        <v>0.09</v>
      </c>
      <c r="L21" s="26">
        <v>0</v>
      </c>
      <c r="M21" s="26">
        <v>0</v>
      </c>
      <c r="N21" s="26">
        <v>2.78</v>
      </c>
      <c r="O21" s="26">
        <v>24.62</v>
      </c>
      <c r="P21" s="26">
        <v>5.78</v>
      </c>
      <c r="Q21" s="26">
        <v>0</v>
      </c>
      <c r="R21" s="26">
        <v>0</v>
      </c>
      <c r="S21" s="26">
        <v>0.08</v>
      </c>
      <c r="T21" s="26">
        <v>1.58</v>
      </c>
      <c r="U21" s="26">
        <v>172.31</v>
      </c>
      <c r="V21" s="26">
        <v>452.82</v>
      </c>
      <c r="W21" s="26">
        <v>52.87</v>
      </c>
      <c r="X21" s="26">
        <v>115.93</v>
      </c>
      <c r="Y21" s="26">
        <v>170.58</v>
      </c>
      <c r="Z21" s="26">
        <v>3.52</v>
      </c>
      <c r="AA21" s="26">
        <v>9.9</v>
      </c>
      <c r="AB21" s="26">
        <v>1681.8</v>
      </c>
      <c r="AC21" s="26">
        <v>367.39</v>
      </c>
      <c r="AD21" s="26">
        <v>0.84</v>
      </c>
      <c r="AE21" s="26">
        <v>0.19</v>
      </c>
      <c r="AF21" s="26">
        <v>0.12</v>
      </c>
      <c r="AG21" s="26">
        <v>2.13</v>
      </c>
      <c r="AH21" s="26">
        <v>4.3</v>
      </c>
      <c r="AI21" s="26">
        <v>7.23</v>
      </c>
      <c r="AJ21" s="26">
        <v>0</v>
      </c>
      <c r="AK21" s="26">
        <v>0</v>
      </c>
      <c r="AL21" s="26">
        <v>0</v>
      </c>
      <c r="AM21" s="26">
        <v>363.07</v>
      </c>
      <c r="AN21" s="26">
        <v>263.39999999999998</v>
      </c>
      <c r="AO21" s="26">
        <v>158.57</v>
      </c>
      <c r="AP21" s="26">
        <v>239.47</v>
      </c>
      <c r="AQ21" s="26">
        <v>87.38</v>
      </c>
      <c r="AR21" s="26">
        <v>289.58999999999997</v>
      </c>
      <c r="AS21" s="26">
        <v>299.35000000000002</v>
      </c>
      <c r="AT21" s="26">
        <v>599.62</v>
      </c>
      <c r="AU21" s="26">
        <v>599.41999999999996</v>
      </c>
      <c r="AV21" s="26">
        <v>150.91999999999999</v>
      </c>
      <c r="AW21" s="26">
        <v>340.35</v>
      </c>
      <c r="AX21" s="26">
        <v>1166.57</v>
      </c>
      <c r="AY21" s="26">
        <v>0.6</v>
      </c>
      <c r="AZ21" s="26">
        <v>334.38</v>
      </c>
      <c r="BA21" s="26">
        <v>354.05</v>
      </c>
      <c r="BB21" s="26">
        <v>211.36</v>
      </c>
      <c r="BC21" s="26">
        <v>168.29</v>
      </c>
      <c r="BD21" s="26">
        <v>0.16</v>
      </c>
      <c r="BE21" s="26">
        <v>0.09</v>
      </c>
      <c r="BF21" s="26">
        <v>0.04</v>
      </c>
      <c r="BG21" s="26">
        <v>0.09</v>
      </c>
      <c r="BH21" s="26">
        <v>0.17</v>
      </c>
      <c r="BI21" s="26">
        <v>0.31</v>
      </c>
      <c r="BJ21" s="26">
        <v>0.02</v>
      </c>
      <c r="BK21" s="26">
        <v>1.0900000000000001</v>
      </c>
      <c r="BL21" s="26">
        <v>0.01</v>
      </c>
      <c r="BM21" s="26">
        <v>0.28000000000000003</v>
      </c>
      <c r="BN21" s="26">
        <v>0.02</v>
      </c>
      <c r="BO21" s="26">
        <v>0.12</v>
      </c>
      <c r="BP21" s="26">
        <v>0</v>
      </c>
      <c r="BQ21" s="26">
        <v>0.06</v>
      </c>
      <c r="BR21" s="26">
        <v>0.12</v>
      </c>
      <c r="BS21" s="26">
        <v>1.52</v>
      </c>
      <c r="BT21" s="26">
        <v>0.01</v>
      </c>
      <c r="BU21" s="26">
        <v>0</v>
      </c>
      <c r="BV21" s="26">
        <v>0.61</v>
      </c>
      <c r="BW21" s="26">
        <v>0.11</v>
      </c>
      <c r="BX21" s="26">
        <v>0.06</v>
      </c>
      <c r="BY21" s="26">
        <v>0</v>
      </c>
      <c r="BZ21" s="26">
        <v>0</v>
      </c>
      <c r="CA21" s="26">
        <v>0</v>
      </c>
      <c r="CB21" s="26">
        <v>140.28</v>
      </c>
      <c r="CC21" s="27">
        <v>8.16</v>
      </c>
      <c r="CE21" s="26">
        <v>290.2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0.38</v>
      </c>
    </row>
    <row r="22" spans="1:95" s="26" customFormat="1" ht="15" x14ac:dyDescent="0.25">
      <c r="A22" s="26" t="str">
        <f>"12/8"</f>
        <v>12/8</v>
      </c>
      <c r="B22" s="86" t="s">
        <v>149</v>
      </c>
      <c r="C22" s="27" t="str">
        <f>"70"</f>
        <v>70</v>
      </c>
      <c r="D22" s="27">
        <v>7.67</v>
      </c>
      <c r="E22" s="27">
        <v>7.17</v>
      </c>
      <c r="F22" s="27">
        <v>9.86</v>
      </c>
      <c r="G22" s="27">
        <v>0.06</v>
      </c>
      <c r="H22" s="27">
        <v>3.74</v>
      </c>
      <c r="I22" s="27">
        <v>133.57148000000001</v>
      </c>
      <c r="J22" s="26">
        <v>4.5199999999999996</v>
      </c>
      <c r="K22" s="26">
        <v>0.05</v>
      </c>
      <c r="L22" s="26">
        <v>0</v>
      </c>
      <c r="M22" s="26">
        <v>0</v>
      </c>
      <c r="N22" s="26">
        <v>0.91</v>
      </c>
      <c r="O22" s="26">
        <v>2.39</v>
      </c>
      <c r="P22" s="26">
        <v>0.44</v>
      </c>
      <c r="Q22" s="26">
        <v>0</v>
      </c>
      <c r="R22" s="26">
        <v>0</v>
      </c>
      <c r="S22" s="26">
        <v>0.02</v>
      </c>
      <c r="T22" s="26">
        <v>0.9</v>
      </c>
      <c r="U22" s="26">
        <v>163.26</v>
      </c>
      <c r="V22" s="26">
        <v>252.7</v>
      </c>
      <c r="W22" s="26">
        <v>23.58</v>
      </c>
      <c r="X22" s="26">
        <v>21.98</v>
      </c>
      <c r="Y22" s="26">
        <v>95.48</v>
      </c>
      <c r="Z22" s="26">
        <v>1.28</v>
      </c>
      <c r="AA22" s="26">
        <v>7.14</v>
      </c>
      <c r="AB22" s="26">
        <v>41.06</v>
      </c>
      <c r="AC22" s="26">
        <v>16.59</v>
      </c>
      <c r="AD22" s="26">
        <v>0.41</v>
      </c>
      <c r="AE22" s="26">
        <v>0.1</v>
      </c>
      <c r="AF22" s="26">
        <v>7.0000000000000007E-2</v>
      </c>
      <c r="AG22" s="26">
        <v>1.59</v>
      </c>
      <c r="AH22" s="26">
        <v>3.55</v>
      </c>
      <c r="AI22" s="26">
        <v>2.21</v>
      </c>
      <c r="AJ22" s="26">
        <v>0</v>
      </c>
      <c r="AK22" s="26">
        <v>0</v>
      </c>
      <c r="AL22" s="26">
        <v>0</v>
      </c>
      <c r="AM22" s="26">
        <v>597.44000000000005</v>
      </c>
      <c r="AN22" s="26">
        <v>631.66999999999996</v>
      </c>
      <c r="AO22" s="26">
        <v>181.16</v>
      </c>
      <c r="AP22" s="26">
        <v>351.82</v>
      </c>
      <c r="AQ22" s="26">
        <v>92.6</v>
      </c>
      <c r="AR22" s="26">
        <v>326.18</v>
      </c>
      <c r="AS22" s="26">
        <v>431.75</v>
      </c>
      <c r="AT22" s="26">
        <v>459.94</v>
      </c>
      <c r="AU22" s="26">
        <v>715.75</v>
      </c>
      <c r="AV22" s="26">
        <v>288.35000000000002</v>
      </c>
      <c r="AW22" s="26">
        <v>378.71</v>
      </c>
      <c r="AX22" s="26">
        <v>1296.75</v>
      </c>
      <c r="AY22" s="26">
        <v>101.31</v>
      </c>
      <c r="AZ22" s="26">
        <v>336.99</v>
      </c>
      <c r="BA22" s="26">
        <v>344.93</v>
      </c>
      <c r="BB22" s="26">
        <v>264.39999999999998</v>
      </c>
      <c r="BC22" s="26">
        <v>112.2</v>
      </c>
      <c r="BD22" s="26">
        <v>0.06</v>
      </c>
      <c r="BE22" s="26">
        <v>0.03</v>
      </c>
      <c r="BF22" s="26">
        <v>0.01</v>
      </c>
      <c r="BG22" s="26">
        <v>0.04</v>
      </c>
      <c r="BH22" s="26">
        <v>0.04</v>
      </c>
      <c r="BI22" s="26">
        <v>0.17</v>
      </c>
      <c r="BJ22" s="26">
        <v>0</v>
      </c>
      <c r="BK22" s="26">
        <v>0.51</v>
      </c>
      <c r="BL22" s="26">
        <v>0</v>
      </c>
      <c r="BM22" s="26">
        <v>0.15</v>
      </c>
      <c r="BN22" s="26">
        <v>0</v>
      </c>
      <c r="BO22" s="26">
        <v>0.01</v>
      </c>
      <c r="BP22" s="26">
        <v>0</v>
      </c>
      <c r="BQ22" s="26">
        <v>0.03</v>
      </c>
      <c r="BR22" s="26">
        <v>0.06</v>
      </c>
      <c r="BS22" s="26">
        <v>0.44</v>
      </c>
      <c r="BT22" s="26">
        <v>0</v>
      </c>
      <c r="BU22" s="26">
        <v>0</v>
      </c>
      <c r="BV22" s="26">
        <v>0.18</v>
      </c>
      <c r="BW22" s="26">
        <v>0.04</v>
      </c>
      <c r="BX22" s="26">
        <v>0</v>
      </c>
      <c r="BY22" s="26">
        <v>0</v>
      </c>
      <c r="BZ22" s="26">
        <v>0</v>
      </c>
      <c r="CA22" s="26">
        <v>0</v>
      </c>
      <c r="CB22" s="26">
        <v>77.33</v>
      </c>
      <c r="CC22" s="27">
        <v>27.43</v>
      </c>
      <c r="CE22" s="26">
        <v>13.98</v>
      </c>
      <c r="CG22" s="26">
        <v>3.02</v>
      </c>
      <c r="CH22" s="26">
        <v>2.2400000000000002</v>
      </c>
      <c r="CI22" s="26">
        <v>2.63</v>
      </c>
      <c r="CJ22" s="26">
        <v>1360.8</v>
      </c>
      <c r="CK22" s="26">
        <v>869.4</v>
      </c>
      <c r="CL22" s="26">
        <v>1115.0999999999999</v>
      </c>
      <c r="CM22" s="26">
        <v>8.7899999999999991</v>
      </c>
      <c r="CN22" s="26">
        <v>5.46</v>
      </c>
      <c r="CO22" s="26">
        <v>7.13</v>
      </c>
      <c r="CP22" s="26">
        <v>0</v>
      </c>
      <c r="CQ22" s="26">
        <v>0.35</v>
      </c>
    </row>
    <row r="23" spans="1:95" s="26" customFormat="1" ht="15" x14ac:dyDescent="0.25">
      <c r="A23" s="26" t="str">
        <f>"-"</f>
        <v>-</v>
      </c>
      <c r="B23" s="86" t="s">
        <v>103</v>
      </c>
      <c r="C23" s="27" t="str">
        <f>"25"</f>
        <v>25</v>
      </c>
      <c r="D23" s="27">
        <v>1.65</v>
      </c>
      <c r="E23" s="27">
        <v>0</v>
      </c>
      <c r="F23" s="27">
        <v>0.16</v>
      </c>
      <c r="G23" s="27">
        <v>0.16</v>
      </c>
      <c r="H23" s="27">
        <v>11.73</v>
      </c>
      <c r="I23" s="27">
        <v>55.975249999999996</v>
      </c>
      <c r="J23" s="26">
        <v>0</v>
      </c>
      <c r="K23" s="26">
        <v>0</v>
      </c>
      <c r="L23" s="26">
        <v>0</v>
      </c>
      <c r="M23" s="26">
        <v>0</v>
      </c>
      <c r="N23" s="26">
        <v>0.28000000000000003</v>
      </c>
      <c r="O23" s="26">
        <v>11.4</v>
      </c>
      <c r="P23" s="26">
        <v>0.05</v>
      </c>
      <c r="Q23" s="26">
        <v>0</v>
      </c>
      <c r="R23" s="26">
        <v>0</v>
      </c>
      <c r="S23" s="26">
        <v>0</v>
      </c>
      <c r="T23" s="26">
        <v>0.45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127.24</v>
      </c>
      <c r="AN23" s="26">
        <v>42.2</v>
      </c>
      <c r="AO23" s="26">
        <v>25.01</v>
      </c>
      <c r="AP23" s="26">
        <v>50.03</v>
      </c>
      <c r="AQ23" s="26">
        <v>18.920000000000002</v>
      </c>
      <c r="AR23" s="26">
        <v>90.48</v>
      </c>
      <c r="AS23" s="26">
        <v>56.12</v>
      </c>
      <c r="AT23" s="26">
        <v>78.3</v>
      </c>
      <c r="AU23" s="26">
        <v>64.599999999999994</v>
      </c>
      <c r="AV23" s="26">
        <v>33.93</v>
      </c>
      <c r="AW23" s="26">
        <v>60.03</v>
      </c>
      <c r="AX23" s="26">
        <v>501.99</v>
      </c>
      <c r="AY23" s="26">
        <v>0</v>
      </c>
      <c r="AZ23" s="26">
        <v>163.56</v>
      </c>
      <c r="BA23" s="26">
        <v>71.12</v>
      </c>
      <c r="BB23" s="26">
        <v>47.2</v>
      </c>
      <c r="BC23" s="26">
        <v>37.409999999999997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0.02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7.0000000000000007E-2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9.7799999999999994</v>
      </c>
      <c r="CC23" s="27">
        <v>1.49</v>
      </c>
      <c r="CE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</row>
    <row r="24" spans="1:95" s="26" customFormat="1" ht="15" x14ac:dyDescent="0.25">
      <c r="A24" s="26" t="str">
        <f>"-"</f>
        <v>-</v>
      </c>
      <c r="B24" s="86" t="s">
        <v>104</v>
      </c>
      <c r="C24" s="27" t="str">
        <f>"20"</f>
        <v>20</v>
      </c>
      <c r="D24" s="27">
        <v>1.32</v>
      </c>
      <c r="E24" s="27">
        <v>0</v>
      </c>
      <c r="F24" s="27">
        <v>0.24</v>
      </c>
      <c r="G24" s="27">
        <v>0.24</v>
      </c>
      <c r="H24" s="27">
        <v>8.34</v>
      </c>
      <c r="I24" s="27">
        <v>38.676000000000002</v>
      </c>
      <c r="J24" s="26">
        <v>0.04</v>
      </c>
      <c r="K24" s="26">
        <v>0</v>
      </c>
      <c r="L24" s="26">
        <v>0</v>
      </c>
      <c r="M24" s="26">
        <v>0</v>
      </c>
      <c r="N24" s="26">
        <v>0.24</v>
      </c>
      <c r="O24" s="26">
        <v>6.44</v>
      </c>
      <c r="P24" s="26">
        <v>1.66</v>
      </c>
      <c r="Q24" s="26">
        <v>0</v>
      </c>
      <c r="R24" s="26">
        <v>0</v>
      </c>
      <c r="S24" s="26">
        <v>0.2</v>
      </c>
      <c r="T24" s="26">
        <v>0.5</v>
      </c>
      <c r="U24" s="26">
        <v>122</v>
      </c>
      <c r="V24" s="26">
        <v>49</v>
      </c>
      <c r="W24" s="26">
        <v>7</v>
      </c>
      <c r="X24" s="26">
        <v>9.4</v>
      </c>
      <c r="Y24" s="26">
        <v>31.6</v>
      </c>
      <c r="Z24" s="26">
        <v>0.78</v>
      </c>
      <c r="AA24" s="26">
        <v>0</v>
      </c>
      <c r="AB24" s="26">
        <v>1</v>
      </c>
      <c r="AC24" s="26">
        <v>0.2</v>
      </c>
      <c r="AD24" s="26">
        <v>0.28000000000000003</v>
      </c>
      <c r="AE24" s="26">
        <v>0.04</v>
      </c>
      <c r="AF24" s="26">
        <v>0.02</v>
      </c>
      <c r="AG24" s="26">
        <v>0.14000000000000001</v>
      </c>
      <c r="AH24" s="26">
        <v>0.4</v>
      </c>
      <c r="AI24" s="26">
        <v>0</v>
      </c>
      <c r="AJ24" s="26">
        <v>0</v>
      </c>
      <c r="AK24" s="26">
        <v>0</v>
      </c>
      <c r="AL24" s="26">
        <v>0</v>
      </c>
      <c r="AM24" s="26">
        <v>85.4</v>
      </c>
      <c r="AN24" s="26">
        <v>44.6</v>
      </c>
      <c r="AO24" s="26">
        <v>18.600000000000001</v>
      </c>
      <c r="AP24" s="26">
        <v>39.6</v>
      </c>
      <c r="AQ24" s="26">
        <v>16</v>
      </c>
      <c r="AR24" s="26">
        <v>74.2</v>
      </c>
      <c r="AS24" s="26">
        <v>59.4</v>
      </c>
      <c r="AT24" s="26">
        <v>58.2</v>
      </c>
      <c r="AU24" s="26">
        <v>92.8</v>
      </c>
      <c r="AV24" s="26">
        <v>24.8</v>
      </c>
      <c r="AW24" s="26">
        <v>62</v>
      </c>
      <c r="AX24" s="26">
        <v>305.8</v>
      </c>
      <c r="AY24" s="26">
        <v>0</v>
      </c>
      <c r="AZ24" s="26">
        <v>105.2</v>
      </c>
      <c r="BA24" s="26">
        <v>58.2</v>
      </c>
      <c r="BB24" s="26">
        <v>36</v>
      </c>
      <c r="BC24" s="26">
        <v>26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0.03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0.02</v>
      </c>
      <c r="BT24" s="26">
        <v>0</v>
      </c>
      <c r="BU24" s="26">
        <v>0</v>
      </c>
      <c r="BV24" s="26">
        <v>0.1</v>
      </c>
      <c r="BW24" s="26">
        <v>0.02</v>
      </c>
      <c r="BX24" s="26">
        <v>0</v>
      </c>
      <c r="BY24" s="26">
        <v>0</v>
      </c>
      <c r="BZ24" s="26">
        <v>0</v>
      </c>
      <c r="CA24" s="26">
        <v>0</v>
      </c>
      <c r="CB24" s="26">
        <v>9.4</v>
      </c>
      <c r="CC24" s="27">
        <v>1.27</v>
      </c>
      <c r="CE24" s="26">
        <v>0.17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</row>
    <row r="25" spans="1:95" s="26" customFormat="1" ht="15" x14ac:dyDescent="0.25">
      <c r="A25" s="26" t="str">
        <f>"2/10"</f>
        <v>2/10</v>
      </c>
      <c r="B25" s="86" t="s">
        <v>150</v>
      </c>
      <c r="C25" s="27" t="str">
        <f>"200"</f>
        <v>200</v>
      </c>
      <c r="D25" s="27">
        <v>0.41</v>
      </c>
      <c r="E25" s="27">
        <v>0</v>
      </c>
      <c r="F25" s="27">
        <v>0.17</v>
      </c>
      <c r="G25" s="27">
        <v>0.17</v>
      </c>
      <c r="H25" s="27">
        <v>17.649999999999999</v>
      </c>
      <c r="I25" s="27">
        <v>68.793070000000014</v>
      </c>
      <c r="J25" s="26">
        <v>0.05</v>
      </c>
      <c r="K25" s="26">
        <v>0</v>
      </c>
      <c r="L25" s="26">
        <v>0</v>
      </c>
      <c r="M25" s="26">
        <v>0</v>
      </c>
      <c r="N25" s="26">
        <v>15.66</v>
      </c>
      <c r="O25" s="26">
        <v>0.45</v>
      </c>
      <c r="P25" s="26">
        <v>1.54</v>
      </c>
      <c r="Q25" s="26">
        <v>0</v>
      </c>
      <c r="R25" s="26">
        <v>0</v>
      </c>
      <c r="S25" s="26">
        <v>0.4</v>
      </c>
      <c r="T25" s="26">
        <v>0.41</v>
      </c>
      <c r="U25" s="26">
        <v>11.24</v>
      </c>
      <c r="V25" s="26">
        <v>195.38</v>
      </c>
      <c r="W25" s="26">
        <v>14.26</v>
      </c>
      <c r="X25" s="26">
        <v>8.41</v>
      </c>
      <c r="Y25" s="26">
        <v>10.88</v>
      </c>
      <c r="Z25" s="26">
        <v>1.04</v>
      </c>
      <c r="AA25" s="26">
        <v>0</v>
      </c>
      <c r="AB25" s="26">
        <v>168.3</v>
      </c>
      <c r="AC25" s="26">
        <v>31.15</v>
      </c>
      <c r="AD25" s="26">
        <v>0.36</v>
      </c>
      <c r="AE25" s="26">
        <v>0.01</v>
      </c>
      <c r="AF25" s="26">
        <v>0.02</v>
      </c>
      <c r="AG25" s="26">
        <v>0.23</v>
      </c>
      <c r="AH25" s="26">
        <v>0.36</v>
      </c>
      <c r="AI25" s="26">
        <v>21.68</v>
      </c>
      <c r="AJ25" s="26">
        <v>0</v>
      </c>
      <c r="AK25" s="26">
        <v>0</v>
      </c>
      <c r="AL25" s="26">
        <v>0</v>
      </c>
      <c r="AM25" s="26">
        <v>7.45</v>
      </c>
      <c r="AN25" s="26">
        <v>7.06</v>
      </c>
      <c r="AO25" s="26">
        <v>1.18</v>
      </c>
      <c r="AP25" s="26">
        <v>4.3099999999999996</v>
      </c>
      <c r="AQ25" s="26">
        <v>1.18</v>
      </c>
      <c r="AR25" s="26">
        <v>3.53</v>
      </c>
      <c r="AS25" s="26">
        <v>6.67</v>
      </c>
      <c r="AT25" s="26">
        <v>3.92</v>
      </c>
      <c r="AU25" s="26">
        <v>30.59</v>
      </c>
      <c r="AV25" s="26">
        <v>2.75</v>
      </c>
      <c r="AW25" s="26">
        <v>5.49</v>
      </c>
      <c r="AX25" s="26">
        <v>16.47</v>
      </c>
      <c r="AY25" s="26">
        <v>0</v>
      </c>
      <c r="AZ25" s="26">
        <v>5.0999999999999996</v>
      </c>
      <c r="BA25" s="26">
        <v>6.28</v>
      </c>
      <c r="BB25" s="26">
        <v>2.35</v>
      </c>
      <c r="BC25" s="26">
        <v>1.96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245.53</v>
      </c>
      <c r="CC25" s="27">
        <v>9.0399999999999991</v>
      </c>
      <c r="CE25" s="26">
        <v>28.05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10</v>
      </c>
      <c r="CQ25" s="26">
        <v>0</v>
      </c>
    </row>
    <row r="26" spans="1:95" s="32" customFormat="1" ht="14.25" x14ac:dyDescent="0.2">
      <c r="B26" s="87" t="s">
        <v>105</v>
      </c>
      <c r="C26" s="33"/>
      <c r="D26" s="33">
        <v>18.73</v>
      </c>
      <c r="E26" s="33">
        <v>7.2</v>
      </c>
      <c r="F26" s="33">
        <v>16.940000000000001</v>
      </c>
      <c r="G26" s="33">
        <v>4.45</v>
      </c>
      <c r="H26" s="33">
        <v>82.45</v>
      </c>
      <c r="I26" s="33">
        <v>538.58000000000004</v>
      </c>
      <c r="J26" s="32">
        <v>7.47</v>
      </c>
      <c r="K26" s="32">
        <v>1.44</v>
      </c>
      <c r="L26" s="32">
        <v>0</v>
      </c>
      <c r="M26" s="32">
        <v>0</v>
      </c>
      <c r="N26" s="32">
        <v>22.94</v>
      </c>
      <c r="O26" s="32">
        <v>48.63</v>
      </c>
      <c r="P26" s="32">
        <v>10.87</v>
      </c>
      <c r="Q26" s="32">
        <v>0</v>
      </c>
      <c r="R26" s="32">
        <v>0</v>
      </c>
      <c r="S26" s="32">
        <v>0.95</v>
      </c>
      <c r="T26" s="32">
        <v>4.96</v>
      </c>
      <c r="U26" s="32">
        <v>666.94</v>
      </c>
      <c r="V26" s="32">
        <v>1576.98</v>
      </c>
      <c r="W26" s="32">
        <v>178.59</v>
      </c>
      <c r="X26" s="32">
        <v>207.48</v>
      </c>
      <c r="Y26" s="32">
        <v>382.98</v>
      </c>
      <c r="Z26" s="32">
        <v>7.83</v>
      </c>
      <c r="AA26" s="32">
        <v>19.440000000000001</v>
      </c>
      <c r="AB26" s="32">
        <v>3184.64</v>
      </c>
      <c r="AC26" s="32">
        <v>688.91</v>
      </c>
      <c r="AD26" s="32">
        <v>3.37</v>
      </c>
      <c r="AE26" s="32">
        <v>0.41</v>
      </c>
      <c r="AF26" s="32">
        <v>0.28999999999999998</v>
      </c>
      <c r="AG26" s="32">
        <v>5.21</v>
      </c>
      <c r="AH26" s="32">
        <v>10.41</v>
      </c>
      <c r="AI26" s="32">
        <v>51.16</v>
      </c>
      <c r="AJ26" s="32">
        <v>0</v>
      </c>
      <c r="AK26" s="32">
        <v>0</v>
      </c>
      <c r="AL26" s="32">
        <v>0</v>
      </c>
      <c r="AM26" s="32">
        <v>1244.04</v>
      </c>
      <c r="AN26" s="32">
        <v>1053.57</v>
      </c>
      <c r="AO26" s="32">
        <v>412.67</v>
      </c>
      <c r="AP26" s="32">
        <v>793.43</v>
      </c>
      <c r="AQ26" s="32">
        <v>229.64</v>
      </c>
      <c r="AR26" s="32">
        <v>839.81</v>
      </c>
      <c r="AS26" s="32">
        <v>940.81</v>
      </c>
      <c r="AT26" s="32">
        <v>1398.3</v>
      </c>
      <c r="AU26" s="32">
        <v>1718.12</v>
      </c>
      <c r="AV26" s="32">
        <v>533.29999999999995</v>
      </c>
      <c r="AW26" s="32">
        <v>887.43</v>
      </c>
      <c r="AX26" s="32">
        <v>3620.78</v>
      </c>
      <c r="AY26" s="32">
        <v>102.55</v>
      </c>
      <c r="AZ26" s="32">
        <v>1132.23</v>
      </c>
      <c r="BA26" s="32">
        <v>976.24</v>
      </c>
      <c r="BB26" s="32">
        <v>607.57000000000005</v>
      </c>
      <c r="BC26" s="32">
        <v>381.56</v>
      </c>
      <c r="BD26" s="32">
        <v>0.27</v>
      </c>
      <c r="BE26" s="32">
        <v>0.14000000000000001</v>
      </c>
      <c r="BF26" s="32">
        <v>7.0000000000000007E-2</v>
      </c>
      <c r="BG26" s="32">
        <v>0.16</v>
      </c>
      <c r="BH26" s="32">
        <v>0.24</v>
      </c>
      <c r="BI26" s="32">
        <v>0.88</v>
      </c>
      <c r="BJ26" s="32">
        <v>0.02</v>
      </c>
      <c r="BK26" s="32">
        <v>11.44</v>
      </c>
      <c r="BL26" s="32">
        <v>0.01</v>
      </c>
      <c r="BM26" s="32">
        <v>11.62</v>
      </c>
      <c r="BN26" s="32">
        <v>0.83</v>
      </c>
      <c r="BO26" s="32">
        <v>0.21</v>
      </c>
      <c r="BP26" s="32">
        <v>0</v>
      </c>
      <c r="BQ26" s="32">
        <v>0.12</v>
      </c>
      <c r="BR26" s="32">
        <v>0.62</v>
      </c>
      <c r="BS26" s="32">
        <v>16.649999999999999</v>
      </c>
      <c r="BT26" s="32">
        <v>0.02</v>
      </c>
      <c r="BU26" s="32">
        <v>0</v>
      </c>
      <c r="BV26" s="32">
        <v>5.24</v>
      </c>
      <c r="BW26" s="32">
        <v>0.25</v>
      </c>
      <c r="BX26" s="32">
        <v>7.0000000000000007E-2</v>
      </c>
      <c r="BY26" s="32">
        <v>0</v>
      </c>
      <c r="BZ26" s="32">
        <v>0</v>
      </c>
      <c r="CA26" s="32">
        <v>0</v>
      </c>
      <c r="CB26" s="32">
        <v>716.43</v>
      </c>
      <c r="CC26" s="33">
        <f>SUM($CC$19:$CC$25)</f>
        <v>47.390000000000008</v>
      </c>
      <c r="CD26" s="32" t="e">
        <f>$I$26/#REF!*100</f>
        <v>#REF!</v>
      </c>
      <c r="CE26" s="32">
        <v>550.21</v>
      </c>
      <c r="CG26" s="32">
        <v>3.02</v>
      </c>
      <c r="CH26" s="32">
        <v>2.2400000000000002</v>
      </c>
      <c r="CI26" s="32">
        <v>2.63</v>
      </c>
      <c r="CJ26" s="32">
        <v>1360.8</v>
      </c>
      <c r="CK26" s="32">
        <v>869.4</v>
      </c>
      <c r="CL26" s="32">
        <v>1115.0999999999999</v>
      </c>
      <c r="CM26" s="32">
        <v>8.7899999999999991</v>
      </c>
      <c r="CN26" s="32">
        <v>5.46</v>
      </c>
      <c r="CO26" s="32">
        <v>7.13</v>
      </c>
      <c r="CP26" s="32">
        <v>10</v>
      </c>
      <c r="CQ26" s="32">
        <v>1.1299999999999999</v>
      </c>
    </row>
    <row r="27" spans="1:95" s="26" customFormat="1" ht="15" x14ac:dyDescent="0.25">
      <c r="B27" s="88" t="s">
        <v>106</v>
      </c>
      <c r="C27" s="27"/>
      <c r="D27" s="27"/>
      <c r="E27" s="27"/>
      <c r="F27" s="27"/>
      <c r="G27" s="27"/>
      <c r="H27" s="27"/>
      <c r="I27" s="27"/>
      <c r="CC27" s="27"/>
    </row>
    <row r="28" spans="1:95" s="26" customFormat="1" ht="15" x14ac:dyDescent="0.25">
      <c r="A28" s="26" t="str">
        <f>"-"</f>
        <v>-</v>
      </c>
      <c r="B28" s="86" t="s">
        <v>107</v>
      </c>
      <c r="C28" s="27" t="str">
        <f>"60"</f>
        <v>60</v>
      </c>
      <c r="D28" s="27">
        <v>6.48</v>
      </c>
      <c r="E28" s="27">
        <v>0</v>
      </c>
      <c r="F28" s="27">
        <v>0.78</v>
      </c>
      <c r="G28" s="27">
        <v>0.78</v>
      </c>
      <c r="H28" s="27">
        <v>43.44</v>
      </c>
      <c r="I28" s="27">
        <v>206.45399999999998</v>
      </c>
      <c r="J28" s="26">
        <v>0.12</v>
      </c>
      <c r="K28" s="26">
        <v>0</v>
      </c>
      <c r="L28" s="26">
        <v>0</v>
      </c>
      <c r="M28" s="26">
        <v>0</v>
      </c>
      <c r="N28" s="26">
        <v>0.6</v>
      </c>
      <c r="O28" s="26">
        <v>40.74</v>
      </c>
      <c r="P28" s="26">
        <v>2.1</v>
      </c>
      <c r="Q28" s="26">
        <v>0</v>
      </c>
      <c r="R28" s="26">
        <v>0</v>
      </c>
      <c r="S28" s="26">
        <v>0</v>
      </c>
      <c r="T28" s="26">
        <v>0.3</v>
      </c>
      <c r="U28" s="26">
        <v>1.8</v>
      </c>
      <c r="V28" s="26">
        <v>73.2</v>
      </c>
      <c r="W28" s="26">
        <v>10.8</v>
      </c>
      <c r="X28" s="26">
        <v>9.6</v>
      </c>
      <c r="Y28" s="26">
        <v>51.6</v>
      </c>
      <c r="Z28" s="26">
        <v>0.72</v>
      </c>
      <c r="AA28" s="26">
        <v>0</v>
      </c>
      <c r="AB28" s="26">
        <v>0</v>
      </c>
      <c r="AC28" s="26">
        <v>0</v>
      </c>
      <c r="AD28" s="26">
        <v>0.9</v>
      </c>
      <c r="AE28" s="26">
        <v>0.1</v>
      </c>
      <c r="AF28" s="26">
        <v>0.02</v>
      </c>
      <c r="AG28" s="26">
        <v>0.72</v>
      </c>
      <c r="AH28" s="26">
        <v>1.8</v>
      </c>
      <c r="AI28" s="26">
        <v>0</v>
      </c>
      <c r="AJ28" s="26">
        <v>0</v>
      </c>
      <c r="AK28" s="26">
        <v>0</v>
      </c>
      <c r="AL28" s="26">
        <v>0</v>
      </c>
      <c r="AM28" s="26">
        <v>483.6</v>
      </c>
      <c r="AN28" s="26">
        <v>150</v>
      </c>
      <c r="AO28" s="26">
        <v>91.8</v>
      </c>
      <c r="AP28" s="26">
        <v>186.6</v>
      </c>
      <c r="AQ28" s="26">
        <v>60</v>
      </c>
      <c r="AR28" s="26">
        <v>300</v>
      </c>
      <c r="AS28" s="26">
        <v>198</v>
      </c>
      <c r="AT28" s="26">
        <v>240</v>
      </c>
      <c r="AU28" s="26">
        <v>204</v>
      </c>
      <c r="AV28" s="26">
        <v>120</v>
      </c>
      <c r="AW28" s="26">
        <v>210</v>
      </c>
      <c r="AX28" s="26">
        <v>1848</v>
      </c>
      <c r="AY28" s="26">
        <v>0</v>
      </c>
      <c r="AZ28" s="26">
        <v>582</v>
      </c>
      <c r="BA28" s="26">
        <v>300</v>
      </c>
      <c r="BB28" s="26">
        <v>150</v>
      </c>
      <c r="BC28" s="26">
        <v>120</v>
      </c>
      <c r="BD28" s="26">
        <v>0.19</v>
      </c>
      <c r="BE28" s="26">
        <v>0.13</v>
      </c>
      <c r="BF28" s="26">
        <v>7.0000000000000007E-2</v>
      </c>
      <c r="BG28" s="26">
        <v>0.13</v>
      </c>
      <c r="BH28" s="26">
        <v>0.11</v>
      </c>
      <c r="BI28" s="26">
        <v>0.45</v>
      </c>
      <c r="BJ28" s="26">
        <v>7.0000000000000007E-2</v>
      </c>
      <c r="BK28" s="26">
        <v>0.08</v>
      </c>
      <c r="BL28" s="26">
        <v>7.0000000000000007E-2</v>
      </c>
      <c r="BM28" s="26">
        <v>0.01</v>
      </c>
      <c r="BN28" s="26">
        <v>0.09</v>
      </c>
      <c r="BO28" s="26">
        <v>0.42</v>
      </c>
      <c r="BP28" s="26">
        <v>0</v>
      </c>
      <c r="BQ28" s="26">
        <v>7.0000000000000007E-2</v>
      </c>
      <c r="BR28" s="26">
        <v>0.01</v>
      </c>
      <c r="BS28" s="26">
        <v>0.06</v>
      </c>
      <c r="BT28" s="26">
        <v>0</v>
      </c>
      <c r="BU28" s="26">
        <v>0</v>
      </c>
      <c r="BV28" s="26">
        <v>0.28999999999999998</v>
      </c>
      <c r="BW28" s="26">
        <v>0.02</v>
      </c>
      <c r="BX28" s="26">
        <v>0.04</v>
      </c>
      <c r="BY28" s="26">
        <v>0</v>
      </c>
      <c r="BZ28" s="26">
        <v>0</v>
      </c>
      <c r="CA28" s="26">
        <v>0</v>
      </c>
      <c r="CB28" s="26">
        <v>8.4</v>
      </c>
      <c r="CC28" s="27">
        <v>12.42</v>
      </c>
      <c r="CE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</row>
    <row r="29" spans="1:95" s="26" customFormat="1" ht="15" x14ac:dyDescent="0.25">
      <c r="A29" s="26" t="str">
        <f>"18/10"</f>
        <v>18/10</v>
      </c>
      <c r="B29" s="86" t="s">
        <v>108</v>
      </c>
      <c r="C29" s="27" t="str">
        <f>"200"</f>
        <v>200</v>
      </c>
      <c r="D29" s="27">
        <v>0.11</v>
      </c>
      <c r="E29" s="27">
        <v>0</v>
      </c>
      <c r="F29" s="27">
        <v>0.04</v>
      </c>
      <c r="G29" s="27">
        <v>0.04</v>
      </c>
      <c r="H29" s="27">
        <v>26.96</v>
      </c>
      <c r="I29" s="27">
        <v>105.544568</v>
      </c>
      <c r="J29" s="26">
        <v>0</v>
      </c>
      <c r="K29" s="26">
        <v>0</v>
      </c>
      <c r="L29" s="26">
        <v>0</v>
      </c>
      <c r="M29" s="26">
        <v>0</v>
      </c>
      <c r="N29" s="26">
        <v>20.36</v>
      </c>
      <c r="O29" s="26">
        <v>5.87</v>
      </c>
      <c r="P29" s="26">
        <v>0.73</v>
      </c>
      <c r="Q29" s="26">
        <v>0</v>
      </c>
      <c r="R29" s="26">
        <v>0</v>
      </c>
      <c r="S29" s="26">
        <v>0.62</v>
      </c>
      <c r="T29" s="26">
        <v>0.1</v>
      </c>
      <c r="U29" s="26">
        <v>0.87</v>
      </c>
      <c r="V29" s="26">
        <v>25.34</v>
      </c>
      <c r="W29" s="26">
        <v>6.4</v>
      </c>
      <c r="X29" s="26">
        <v>2.85</v>
      </c>
      <c r="Y29" s="26">
        <v>7.77</v>
      </c>
      <c r="Z29" s="26">
        <v>0.17</v>
      </c>
      <c r="AA29" s="26">
        <v>0</v>
      </c>
      <c r="AB29" s="26">
        <v>0</v>
      </c>
      <c r="AC29" s="26">
        <v>0</v>
      </c>
      <c r="AD29" s="26">
        <v>0.2</v>
      </c>
      <c r="AE29" s="26">
        <v>0</v>
      </c>
      <c r="AF29" s="26">
        <v>0</v>
      </c>
      <c r="AG29" s="26">
        <v>0.03</v>
      </c>
      <c r="AH29" s="26">
        <v>0.06</v>
      </c>
      <c r="AI29" s="26">
        <v>1.2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205.4</v>
      </c>
      <c r="CC29" s="27">
        <v>13.82</v>
      </c>
      <c r="CE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20</v>
      </c>
      <c r="CQ29" s="26">
        <v>0</v>
      </c>
    </row>
    <row r="30" spans="1:95" s="32" customFormat="1" ht="14.25" x14ac:dyDescent="0.2">
      <c r="B30" s="87" t="s">
        <v>109</v>
      </c>
      <c r="C30" s="33"/>
      <c r="D30" s="33">
        <v>6.59</v>
      </c>
      <c r="E30" s="33">
        <v>0</v>
      </c>
      <c r="F30" s="33">
        <v>0.82</v>
      </c>
      <c r="G30" s="33">
        <v>0.82</v>
      </c>
      <c r="H30" s="33">
        <v>70.400000000000006</v>
      </c>
      <c r="I30" s="33">
        <v>312</v>
      </c>
      <c r="J30" s="32">
        <v>0.12</v>
      </c>
      <c r="K30" s="32">
        <v>0</v>
      </c>
      <c r="L30" s="32">
        <v>0</v>
      </c>
      <c r="M30" s="32">
        <v>0</v>
      </c>
      <c r="N30" s="32">
        <v>20.96</v>
      </c>
      <c r="O30" s="32">
        <v>46.61</v>
      </c>
      <c r="P30" s="32">
        <v>2.83</v>
      </c>
      <c r="Q30" s="32">
        <v>0</v>
      </c>
      <c r="R30" s="32">
        <v>0</v>
      </c>
      <c r="S30" s="32">
        <v>0.62</v>
      </c>
      <c r="T30" s="32">
        <v>0.4</v>
      </c>
      <c r="U30" s="32">
        <v>2.67</v>
      </c>
      <c r="V30" s="32">
        <v>98.54</v>
      </c>
      <c r="W30" s="32">
        <v>17.2</v>
      </c>
      <c r="X30" s="32">
        <v>12.45</v>
      </c>
      <c r="Y30" s="32">
        <v>59.37</v>
      </c>
      <c r="Z30" s="32">
        <v>0.89</v>
      </c>
      <c r="AA30" s="32">
        <v>0</v>
      </c>
      <c r="AB30" s="32">
        <v>0</v>
      </c>
      <c r="AC30" s="32">
        <v>0</v>
      </c>
      <c r="AD30" s="32">
        <v>1.1000000000000001</v>
      </c>
      <c r="AE30" s="32">
        <v>0.11</v>
      </c>
      <c r="AF30" s="32">
        <v>0.03</v>
      </c>
      <c r="AG30" s="32">
        <v>0.75</v>
      </c>
      <c r="AH30" s="32">
        <v>1.86</v>
      </c>
      <c r="AI30" s="32">
        <v>1.2</v>
      </c>
      <c r="AJ30" s="32">
        <v>0</v>
      </c>
      <c r="AK30" s="32">
        <v>0</v>
      </c>
      <c r="AL30" s="32">
        <v>0</v>
      </c>
      <c r="AM30" s="32">
        <v>483.6</v>
      </c>
      <c r="AN30" s="32">
        <v>150</v>
      </c>
      <c r="AO30" s="32">
        <v>91.8</v>
      </c>
      <c r="AP30" s="32">
        <v>186.6</v>
      </c>
      <c r="AQ30" s="32">
        <v>60</v>
      </c>
      <c r="AR30" s="32">
        <v>300</v>
      </c>
      <c r="AS30" s="32">
        <v>198</v>
      </c>
      <c r="AT30" s="32">
        <v>240</v>
      </c>
      <c r="AU30" s="32">
        <v>204</v>
      </c>
      <c r="AV30" s="32">
        <v>120</v>
      </c>
      <c r="AW30" s="32">
        <v>210</v>
      </c>
      <c r="AX30" s="32">
        <v>1848</v>
      </c>
      <c r="AY30" s="32">
        <v>0</v>
      </c>
      <c r="AZ30" s="32">
        <v>582</v>
      </c>
      <c r="BA30" s="32">
        <v>300</v>
      </c>
      <c r="BB30" s="32">
        <v>150</v>
      </c>
      <c r="BC30" s="32">
        <v>120</v>
      </c>
      <c r="BD30" s="32">
        <v>0.19</v>
      </c>
      <c r="BE30" s="32">
        <v>0.13</v>
      </c>
      <c r="BF30" s="32">
        <v>7.0000000000000007E-2</v>
      </c>
      <c r="BG30" s="32">
        <v>0.13</v>
      </c>
      <c r="BH30" s="32">
        <v>0.11</v>
      </c>
      <c r="BI30" s="32">
        <v>0.45</v>
      </c>
      <c r="BJ30" s="32">
        <v>7.0000000000000007E-2</v>
      </c>
      <c r="BK30" s="32">
        <v>0.08</v>
      </c>
      <c r="BL30" s="32">
        <v>7.0000000000000007E-2</v>
      </c>
      <c r="BM30" s="32">
        <v>0.01</v>
      </c>
      <c r="BN30" s="32">
        <v>0.09</v>
      </c>
      <c r="BO30" s="32">
        <v>0.42</v>
      </c>
      <c r="BP30" s="32">
        <v>0</v>
      </c>
      <c r="BQ30" s="32">
        <v>7.0000000000000007E-2</v>
      </c>
      <c r="BR30" s="32">
        <v>0.01</v>
      </c>
      <c r="BS30" s="32">
        <v>0.06</v>
      </c>
      <c r="BT30" s="32">
        <v>0</v>
      </c>
      <c r="BU30" s="32">
        <v>0</v>
      </c>
      <c r="BV30" s="32">
        <v>0.28999999999999998</v>
      </c>
      <c r="BW30" s="32">
        <v>0.02</v>
      </c>
      <c r="BX30" s="32">
        <v>0.04</v>
      </c>
      <c r="BY30" s="32">
        <v>0</v>
      </c>
      <c r="BZ30" s="32">
        <v>0</v>
      </c>
      <c r="CA30" s="32">
        <v>0</v>
      </c>
      <c r="CB30" s="32">
        <v>213.8</v>
      </c>
      <c r="CC30" s="33">
        <f>SUM($CC$27:$CC$29)</f>
        <v>26.240000000000002</v>
      </c>
      <c r="CD30" s="32" t="e">
        <f>$I$30/#REF!*100</f>
        <v>#REF!</v>
      </c>
      <c r="CE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20</v>
      </c>
      <c r="CQ30" s="32">
        <v>0</v>
      </c>
    </row>
    <row r="31" spans="1:95" s="32" customFormat="1" ht="14.25" x14ac:dyDescent="0.2">
      <c r="B31" s="87" t="s">
        <v>110</v>
      </c>
      <c r="C31" s="33"/>
      <c r="D31" s="33">
        <v>41.89</v>
      </c>
      <c r="E31" s="33">
        <v>18.45</v>
      </c>
      <c r="F31" s="33">
        <v>32.47</v>
      </c>
      <c r="G31" s="33">
        <v>7.9</v>
      </c>
      <c r="H31" s="33">
        <v>209.28</v>
      </c>
      <c r="I31" s="33">
        <v>1273.53</v>
      </c>
      <c r="J31" s="32">
        <v>16.45</v>
      </c>
      <c r="K31" s="32">
        <v>1.66</v>
      </c>
      <c r="L31" s="32">
        <v>0</v>
      </c>
      <c r="M31" s="32">
        <v>0</v>
      </c>
      <c r="N31" s="32">
        <v>69.739999999999995</v>
      </c>
      <c r="O31" s="32">
        <v>123.36</v>
      </c>
      <c r="P31" s="32">
        <v>16.190000000000001</v>
      </c>
      <c r="Q31" s="32">
        <v>0</v>
      </c>
      <c r="R31" s="32">
        <v>0</v>
      </c>
      <c r="S31" s="32">
        <v>3.52</v>
      </c>
      <c r="T31" s="32">
        <v>9.6</v>
      </c>
      <c r="U31" s="32">
        <v>1171.5</v>
      </c>
      <c r="V31" s="32">
        <v>2349.83</v>
      </c>
      <c r="W31" s="32">
        <v>672.02</v>
      </c>
      <c r="X31" s="32">
        <v>314.99</v>
      </c>
      <c r="Y31" s="32">
        <v>888.68</v>
      </c>
      <c r="Z31" s="32">
        <v>10.59</v>
      </c>
      <c r="AA31" s="32">
        <v>81.040000000000006</v>
      </c>
      <c r="AB31" s="32">
        <v>3227.04</v>
      </c>
      <c r="AC31" s="32">
        <v>773.51</v>
      </c>
      <c r="AD31" s="32">
        <v>5.48</v>
      </c>
      <c r="AE31" s="32">
        <v>0.79</v>
      </c>
      <c r="AF31" s="32">
        <v>0.94</v>
      </c>
      <c r="AG31" s="32">
        <v>6.97</v>
      </c>
      <c r="AH31" s="32">
        <v>17.66</v>
      </c>
      <c r="AI31" s="32">
        <v>54.7</v>
      </c>
      <c r="AJ31" s="32">
        <v>0</v>
      </c>
      <c r="AK31" s="32">
        <v>286.39</v>
      </c>
      <c r="AL31" s="32">
        <v>282.83</v>
      </c>
      <c r="AM31" s="32">
        <v>3097.35</v>
      </c>
      <c r="AN31" s="32">
        <v>2245.5300000000002</v>
      </c>
      <c r="AO31" s="32">
        <v>841.76</v>
      </c>
      <c r="AP31" s="32">
        <v>1598.84</v>
      </c>
      <c r="AQ31" s="32">
        <v>531.96</v>
      </c>
      <c r="AR31" s="32">
        <v>1938.38</v>
      </c>
      <c r="AS31" s="32">
        <v>1558.27</v>
      </c>
      <c r="AT31" s="32">
        <v>2152.84</v>
      </c>
      <c r="AU31" s="32">
        <v>2696.74</v>
      </c>
      <c r="AV31" s="32">
        <v>922.78</v>
      </c>
      <c r="AW31" s="32">
        <v>1550.44</v>
      </c>
      <c r="AX31" s="32">
        <v>7636.9</v>
      </c>
      <c r="AY31" s="32">
        <v>181.63</v>
      </c>
      <c r="AZ31" s="32">
        <v>2634.17</v>
      </c>
      <c r="BA31" s="32">
        <v>1880.45</v>
      </c>
      <c r="BB31" s="32">
        <v>1572.58</v>
      </c>
      <c r="BC31" s="32">
        <v>711.07</v>
      </c>
      <c r="BD31" s="32">
        <v>0.9</v>
      </c>
      <c r="BE31" s="32">
        <v>0.52</v>
      </c>
      <c r="BF31" s="32">
        <v>0.28000000000000003</v>
      </c>
      <c r="BG31" s="32">
        <v>0.59</v>
      </c>
      <c r="BH31" s="32">
        <v>0.7</v>
      </c>
      <c r="BI31" s="32">
        <v>2.99</v>
      </c>
      <c r="BJ31" s="32">
        <v>0.2</v>
      </c>
      <c r="BK31" s="32">
        <v>15.15</v>
      </c>
      <c r="BL31" s="32">
        <v>0.15</v>
      </c>
      <c r="BM31" s="32">
        <v>12.94</v>
      </c>
      <c r="BN31" s="32">
        <v>1</v>
      </c>
      <c r="BO31" s="32">
        <v>0.63</v>
      </c>
      <c r="BP31" s="32">
        <v>0</v>
      </c>
      <c r="BQ31" s="32">
        <v>0.41</v>
      </c>
      <c r="BR31" s="32">
        <v>1.01</v>
      </c>
      <c r="BS31" s="32">
        <v>20.65</v>
      </c>
      <c r="BT31" s="32">
        <v>0.04</v>
      </c>
      <c r="BU31" s="32">
        <v>0</v>
      </c>
      <c r="BV31" s="32">
        <v>6.6</v>
      </c>
      <c r="BW31" s="32">
        <v>0.36</v>
      </c>
      <c r="BX31" s="32">
        <v>0.27</v>
      </c>
      <c r="BY31" s="32">
        <v>0</v>
      </c>
      <c r="BZ31" s="32">
        <v>0</v>
      </c>
      <c r="CA31" s="32">
        <v>0</v>
      </c>
      <c r="CB31" s="32">
        <v>1486.82</v>
      </c>
      <c r="CC31" s="33">
        <v>91.610000000000014</v>
      </c>
      <c r="CE31" s="32">
        <v>618.88</v>
      </c>
      <c r="CG31" s="32">
        <v>3.02</v>
      </c>
      <c r="CH31" s="32">
        <v>2.2400000000000002</v>
      </c>
      <c r="CI31" s="32">
        <v>2.63</v>
      </c>
      <c r="CJ31" s="32">
        <v>1360.8</v>
      </c>
      <c r="CK31" s="32">
        <v>869.4</v>
      </c>
      <c r="CL31" s="32">
        <v>1115.0999999999999</v>
      </c>
      <c r="CM31" s="32">
        <v>8.7899999999999991</v>
      </c>
      <c r="CN31" s="32">
        <v>5.46</v>
      </c>
      <c r="CO31" s="32">
        <v>7.13</v>
      </c>
      <c r="CP31" s="32">
        <v>39</v>
      </c>
      <c r="CQ31" s="32">
        <v>1.63</v>
      </c>
    </row>
    <row r="32" spans="1:95" s="5" customFormat="1" ht="15" x14ac:dyDescent="0.25">
      <c r="B32" s="89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 x14ac:dyDescent="0.25">
      <c r="B33" s="89" t="s">
        <v>151</v>
      </c>
      <c r="C33" s="11" t="s">
        <v>152</v>
      </c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 x14ac:dyDescent="0.25">
      <c r="B332" s="15"/>
      <c r="C332" s="11"/>
      <c r="D332" s="11"/>
      <c r="E332" s="11"/>
      <c r="F332" s="11"/>
      <c r="G332" s="11"/>
      <c r="H332" s="11"/>
      <c r="I332" s="11"/>
      <c r="CC332" s="11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  <row r="1845" spans="3:9" x14ac:dyDescent="0.25">
      <c r="C1845" s="10"/>
      <c r="D1845" s="10"/>
      <c r="E1845" s="10"/>
      <c r="F1845" s="10"/>
      <c r="G1845" s="10"/>
      <c r="H1845" s="10"/>
      <c r="I1845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112</v>
      </c>
      <c r="B1" s="36" t="s">
        <v>113</v>
      </c>
      <c r="C1" s="37"/>
      <c r="D1" s="38"/>
      <c r="E1" s="35" t="s">
        <v>114</v>
      </c>
      <c r="F1" s="39"/>
      <c r="I1" s="35" t="s">
        <v>115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116</v>
      </c>
      <c r="B3" s="42" t="s">
        <v>117</v>
      </c>
      <c r="C3" s="42" t="s">
        <v>118</v>
      </c>
      <c r="D3" s="42" t="s">
        <v>119</v>
      </c>
      <c r="E3" s="42" t="s">
        <v>5</v>
      </c>
      <c r="F3" s="42" t="s">
        <v>120</v>
      </c>
      <c r="G3" s="42" t="s">
        <v>121</v>
      </c>
      <c r="H3" s="42" t="s">
        <v>122</v>
      </c>
      <c r="I3" s="42" t="s">
        <v>123</v>
      </c>
      <c r="J3" s="43" t="s">
        <v>124</v>
      </c>
    </row>
    <row r="4" spans="1:10" ht="30" x14ac:dyDescent="0.25">
      <c r="A4" s="44" t="s">
        <v>93</v>
      </c>
      <c r="B4" s="45" t="s">
        <v>125</v>
      </c>
      <c r="C4" s="83" t="s">
        <v>142</v>
      </c>
      <c r="D4" s="47" t="s">
        <v>94</v>
      </c>
      <c r="E4" s="48">
        <v>200</v>
      </c>
      <c r="F4" s="49">
        <v>11.68</v>
      </c>
      <c r="G4" s="50">
        <v>185.52639599999998</v>
      </c>
      <c r="H4" s="50">
        <v>5.69</v>
      </c>
      <c r="I4" s="50">
        <v>7.08</v>
      </c>
      <c r="J4" s="51">
        <v>25.49</v>
      </c>
    </row>
    <row r="5" spans="1:10" x14ac:dyDescent="0.25">
      <c r="A5" s="52"/>
      <c r="B5" s="53"/>
      <c r="C5" s="84" t="s">
        <v>113</v>
      </c>
      <c r="D5" s="54" t="s">
        <v>95</v>
      </c>
      <c r="E5" s="39">
        <v>5</v>
      </c>
      <c r="F5" s="55">
        <v>0</v>
      </c>
      <c r="G5" s="56">
        <v>33.031999999999996</v>
      </c>
      <c r="H5" s="56">
        <v>0.04</v>
      </c>
      <c r="I5" s="56">
        <v>3.63</v>
      </c>
      <c r="J5" s="57">
        <v>7.0000000000000007E-2</v>
      </c>
    </row>
    <row r="6" spans="1:10" x14ac:dyDescent="0.25">
      <c r="A6" s="52"/>
      <c r="B6" s="58" t="s">
        <v>126</v>
      </c>
      <c r="C6" s="84" t="s">
        <v>113</v>
      </c>
      <c r="D6" s="54" t="s">
        <v>96</v>
      </c>
      <c r="E6" s="39">
        <v>25</v>
      </c>
      <c r="F6" s="55">
        <v>0</v>
      </c>
      <c r="G6" s="56">
        <v>67.379999999999981</v>
      </c>
      <c r="H6" s="56">
        <v>1.93</v>
      </c>
      <c r="I6" s="56">
        <v>0.75</v>
      </c>
      <c r="J6" s="57">
        <v>13.33</v>
      </c>
    </row>
    <row r="7" spans="1:10" x14ac:dyDescent="0.25">
      <c r="A7" s="52"/>
      <c r="B7" s="58" t="s">
        <v>127</v>
      </c>
      <c r="C7" s="84" t="s">
        <v>143</v>
      </c>
      <c r="D7" s="54" t="s">
        <v>97</v>
      </c>
      <c r="E7" s="39">
        <v>200</v>
      </c>
      <c r="F7" s="55">
        <v>6.3</v>
      </c>
      <c r="G7" s="56">
        <v>76.614272</v>
      </c>
      <c r="H7" s="56">
        <v>2.92</v>
      </c>
      <c r="I7" s="56">
        <v>3.16</v>
      </c>
      <c r="J7" s="57">
        <v>9.5500000000000007</v>
      </c>
    </row>
    <row r="8" spans="1:10" x14ac:dyDescent="0.25">
      <c r="A8" s="52"/>
      <c r="B8" s="58" t="s">
        <v>128</v>
      </c>
      <c r="C8" s="53"/>
      <c r="D8" s="54"/>
      <c r="E8" s="39"/>
      <c r="F8" s="55"/>
      <c r="G8" s="56"/>
      <c r="H8" s="56"/>
      <c r="I8" s="56"/>
      <c r="J8" s="57"/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129</v>
      </c>
      <c r="B11" s="66" t="s">
        <v>128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130</v>
      </c>
      <c r="B14" s="67" t="s">
        <v>131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132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133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134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135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136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137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106</v>
      </c>
      <c r="B23" s="66" t="s">
        <v>138</v>
      </c>
      <c r="C23" s="83" t="s">
        <v>113</v>
      </c>
      <c r="D23" s="47" t="s">
        <v>107</v>
      </c>
      <c r="E23" s="48">
        <v>60</v>
      </c>
      <c r="F23" s="49">
        <v>12.42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135</v>
      </c>
      <c r="C24" s="84" t="s">
        <v>144</v>
      </c>
      <c r="D24" s="54" t="s">
        <v>108</v>
      </c>
      <c r="E24" s="39">
        <v>200</v>
      </c>
      <c r="F24" s="55">
        <v>13.82</v>
      </c>
      <c r="G24" s="56">
        <v>105.544568</v>
      </c>
      <c r="H24" s="56">
        <v>0.11</v>
      </c>
      <c r="I24" s="56">
        <v>0.04</v>
      </c>
      <c r="J24" s="57">
        <v>26.96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139</v>
      </c>
      <c r="B27" s="45" t="s">
        <v>125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134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135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127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140</v>
      </c>
      <c r="B33" s="66" t="s">
        <v>141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138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135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128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45310.529629629629</v>
      </c>
    </row>
    <row r="2" spans="1:2" x14ac:dyDescent="0.2">
      <c r="A2" t="s">
        <v>82</v>
      </c>
      <c r="B2" s="14">
        <v>45303.409409722219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19.01.2024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2024-01-12T05:06:17Z</dcterms:modified>
</cp:coreProperties>
</file>