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30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8" i="1"/>
  <c r="CD15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<sst xmlns="http://schemas.openxmlformats.org/spreadsheetml/2006/main" count="175" uniqueCount="155">
  <si>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</si>
  <si>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</si>
  <si>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</si>
  <si>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</si>
  <si>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</si>
  <si>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</si>
  <si>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</si>
  <si>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</si>
  <si>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</si>
  <si>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</si>
  <si>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</si>
  <si>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</si>
  <si>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</si>
  <si>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</si>
  <si>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</si>
  <si>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</si>
  <si>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</si>
  <si>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</si>
  <si>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</si>
  <si>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</si>
  <si>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</si>
  <si>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</si>
  <si>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</si>
  <si>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</si>
  <si>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</si>
  <si>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</si>
  <si>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</si>
  <si>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</si>
  <si>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</si>
  <si>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</si>
  <si>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</si>
  <si>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</si>
  <si>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</si>
  <si>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</si>
  <si>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</si>
  <si>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</si>
  <si>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</si>
  <si>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</si>
  <si>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</si>
  <si>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</si>
  <si>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</si>
  <si>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</si>
  <si>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</si>
  <si>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</si>
  <si>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</si>
  <si>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</si>
  <si>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</si>
  <si>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</si>
  <si>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</si>
  <si>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</si>
  <si>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</si>
  <si>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</si>
  <si>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</si>
  <si>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</si>
  <si>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</si>
  <si>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</si>
  <si>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</si>
  <si>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</si>
  <si>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</si>
  <si>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</si>
  <si>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</si>
  <si>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</si>
  <si>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</si>
  <si>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</si>
  <si>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</si>
  <si>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</si>
  <si>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</si>
  <si>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</si>
  <si>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</si>
  <si>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</si>
  <si>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</si>
  <si>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</si>
  <si>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</si>
  <si>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</si>
  <si>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</si>
  <si>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</si>
  <si>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</si>
  <si>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</si>
  <si>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</si>
  <si>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</si>
  <si>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</si>
  <si>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</si>
  <si>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</si>
  <si>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</si>
  <si>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</si>
  <si>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</si>
  <si>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</si>
  <si>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</si>
  <si>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</si>
  <si>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</si>
  <si>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</si>
  <si>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</si>
  <si>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</si>
  <si>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</si>
  <si>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</si>
  <si>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</si>
  <si>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</si>
  <si>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</si>
  <si>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</si>
  <si>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</si>
  <si>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</si>
  <si>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</si>
  <si>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 xml:space="preserve">Обед </t>
  </si>
  <si>
    <t>Щи из свежей капусты со сметаной</t>
  </si>
  <si>
    <t>Картофельное пюре</t>
  </si>
  <si>
    <t>Хлеб пшеничный</t>
  </si>
  <si>
    <t>Хлеб ржаной</t>
  </si>
  <si>
    <t>Итого за 'Обед 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</si>
  <si>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</si>
  <si>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</si>
  <si>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</si>
  <si>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</si>
  <si>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</si>
  <si>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30.01.2024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</si>
  <si>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</si>
  <si>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</si>
  <si>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</si>
  <si>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</si>
  <si>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</si>
  <si>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</si>
  <si>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</si>
  <si>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</si>
  <si>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</si>
  <si>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</si>
  <si>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</si>
  <si>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</si>
  <si>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</si>
  <si>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</si>
  <si>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</si>
  <si>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</si>
  <si>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</si>
  <si>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</si>
  <si>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</si>
  <si>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</si>
  <si>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</si>
  <si>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</si>
  <si>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</si>
  <si>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</si>
  <si>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</si>
  <si>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</si>
  <si>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</si>
  <si>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</si>
  <si>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</si>
  <si>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</si>
  <si>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</si>
  <si>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</si>
  <si>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</si>
  <si>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</si>
  <si>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30,01,2024</t>
  </si>
  <si>
    <t xml:space="preserve">Салат из  свеклы </t>
  </si>
  <si>
    <t>Котлеты из рыбы</t>
  </si>
  <si>
    <t>Компот из сухофруктов и шиповника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</si>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</sst>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2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140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148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4.4800000000000004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"30"</f>
        <v>30</v>
      </c>
      <c r="D13" s="27">
        <v>2.31</v>
      </c>
      <c r="E13" s="27">
        <v>0</v>
      </c>
      <c r="F13" s="27">
        <v>0.9</v>
      </c>
      <c r="G13" s="27">
        <v>0.9</v>
      </c>
      <c r="H13" s="27">
        <v>15.99</v>
      </c>
      <c r="I13" s="27">
        <v>80.855999999999995</v>
      </c>
      <c r="J13" s="26">
        <v>0.15</v>
      </c>
      <c r="K13" s="26">
        <v>0</v>
      </c>
      <c r="L13" s="26">
        <v>0</v>
      </c>
      <c r="M13" s="26">
        <v>0</v>
      </c>
      <c r="N13" s="26">
        <v>0.99</v>
      </c>
      <c r="O13" s="26">
        <v>14.04</v>
      </c>
      <c r="P13" s="26">
        <v>0.96</v>
      </c>
      <c r="Q13" s="26">
        <v>0</v>
      </c>
      <c r="R13" s="26">
        <v>0</v>
      </c>
      <c r="S13" s="26">
        <v>0.09</v>
      </c>
      <c r="T13" s="26">
        <v>0.48</v>
      </c>
      <c r="U13" s="26">
        <v>128.69999999999999</v>
      </c>
      <c r="V13" s="26">
        <v>39.299999999999997</v>
      </c>
      <c r="W13" s="26">
        <v>6.6</v>
      </c>
      <c r="X13" s="26">
        <v>9.9</v>
      </c>
      <c r="Y13" s="26">
        <v>25.5</v>
      </c>
      <c r="Z13" s="26">
        <v>0.6</v>
      </c>
      <c r="AA13" s="26">
        <v>0</v>
      </c>
      <c r="AB13" s="26">
        <v>0</v>
      </c>
      <c r="AC13" s="26">
        <v>0</v>
      </c>
      <c r="AD13" s="26">
        <v>0.51</v>
      </c>
      <c r="AE13" s="26">
        <v>0.05</v>
      </c>
      <c r="AF13" s="26">
        <v>0.02</v>
      </c>
      <c r="AG13" s="26">
        <v>0.48</v>
      </c>
      <c r="AH13" s="26">
        <v>0.9</v>
      </c>
      <c r="AI13" s="26">
        <v>0</v>
      </c>
      <c r="AJ13" s="26">
        <v>0</v>
      </c>
      <c r="AK13" s="26">
        <v>0</v>
      </c>
      <c r="AL13" s="26">
        <v>0</v>
      </c>
      <c r="AM13" s="26">
        <v>177.3</v>
      </c>
      <c r="AN13" s="26">
        <v>59.7</v>
      </c>
      <c r="AO13" s="26">
        <v>35.1</v>
      </c>
      <c r="AP13" s="26">
        <v>70.2</v>
      </c>
      <c r="AQ13" s="26">
        <v>26.4</v>
      </c>
      <c r="AR13" s="26">
        <v>126</v>
      </c>
      <c r="AS13" s="26">
        <v>78.3</v>
      </c>
      <c r="AT13" s="26">
        <v>108.9</v>
      </c>
      <c r="AU13" s="26">
        <v>90.3</v>
      </c>
      <c r="AV13" s="26">
        <v>48.3</v>
      </c>
      <c r="AW13" s="26">
        <v>84</v>
      </c>
      <c r="AX13" s="26">
        <v>697.5</v>
      </c>
      <c r="AY13" s="26">
        <v>0</v>
      </c>
      <c r="AZ13" s="26">
        <v>227.1</v>
      </c>
      <c r="BA13" s="26">
        <v>99.3</v>
      </c>
      <c r="BB13" s="26">
        <v>66.599999999999994</v>
      </c>
      <c r="BC13" s="26">
        <v>51.9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0.1</v>
      </c>
      <c r="BL13" s="26">
        <v>0</v>
      </c>
      <c r="BM13" s="26">
        <v>0.05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0.35</v>
      </c>
      <c r="BT13" s="26">
        <v>0</v>
      </c>
      <c r="BU13" s="26">
        <v>0</v>
      </c>
      <c r="BV13" s="26">
        <v>0.26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10.23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"29/10"</f>
        <v>29/10</v>
      </c>
      <c r="B14" s="86" t="s">
        <v>97</v>
      </c>
      <c r="C14" s="27" t="str">
        <f>"200"</f>
        <v>200</v>
      </c>
      <c r="D14" s="27">
        <v>0.09</v>
      </c>
      <c r="E14" s="27">
        <v>0</v>
      </c>
      <c r="F14" s="27">
        <v>0.02</v>
      </c>
      <c r="G14" s="27">
        <v>0.02</v>
      </c>
      <c r="H14" s="27">
        <v>9.68</v>
      </c>
      <c r="I14" s="27">
        <v>37.485293658536591</v>
      </c>
      <c r="J14" s="26">
        <v>0</v>
      </c>
      <c r="K14" s="26">
        <v>0</v>
      </c>
      <c r="L14" s="26">
        <v>0</v>
      </c>
      <c r="M14" s="26">
        <v>0</v>
      </c>
      <c r="N14" s="26">
        <v>9.61</v>
      </c>
      <c r="O14" s="26">
        <v>0</v>
      </c>
      <c r="P14" s="26">
        <v>7.0000000000000007E-2</v>
      </c>
      <c r="Q14" s="26">
        <v>0</v>
      </c>
      <c r="R14" s="26">
        <v>0</v>
      </c>
      <c r="S14" s="26">
        <v>0.09</v>
      </c>
      <c r="T14" s="26">
        <v>0.04</v>
      </c>
      <c r="U14" s="26">
        <v>0.28000000000000003</v>
      </c>
      <c r="V14" s="26">
        <v>2.97</v>
      </c>
      <c r="W14" s="26">
        <v>0.93</v>
      </c>
      <c r="X14" s="26">
        <v>0.19</v>
      </c>
      <c r="Y14" s="26">
        <v>0.34</v>
      </c>
      <c r="Z14" s="26">
        <v>0.04</v>
      </c>
      <c r="AA14" s="26">
        <v>0</v>
      </c>
      <c r="AB14" s="26">
        <v>0.15</v>
      </c>
      <c r="AC14" s="26">
        <v>0.03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0.27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0.02</v>
      </c>
      <c r="BW14" s="26">
        <v>0.02</v>
      </c>
      <c r="BX14" s="26">
        <v>0</v>
      </c>
      <c r="BY14" s="26">
        <v>0</v>
      </c>
      <c r="BZ14" s="26">
        <v>0</v>
      </c>
      <c r="CA14" s="26">
        <v>0</v>
      </c>
      <c r="CB14" s="26">
        <v>196.62</v>
      </c>
      <c r="CC14" s="27">
        <v>1.43</v>
      </c>
      <c r="CE14" s="26">
        <v>0.02</v>
      </c>
      <c r="CG14" s="26">
        <v>7.0000000000000007E-2</v>
      </c>
      <c r="CH14" s="26">
        <v>0.02</v>
      </c>
      <c r="CI14" s="26">
        <v>0.04</v>
      </c>
      <c r="CJ14" s="26">
        <v>3.32</v>
      </c>
      <c r="CK14" s="26">
        <v>1.36</v>
      </c>
      <c r="CL14" s="26">
        <v>2.34</v>
      </c>
      <c r="CM14" s="26">
        <v>0</v>
      </c>
      <c r="CN14" s="26">
        <v>0</v>
      </c>
      <c r="CO14" s="26">
        <v>0</v>
      </c>
      <c r="CP14" s="26">
        <v>9.76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25.38</v>
      </c>
      <c r="E15" s="33">
        <v>23.05</v>
      </c>
      <c r="F15" s="33">
        <v>18.18</v>
      </c>
      <c r="G15" s="33">
        <v>2.56</v>
      </c>
      <c r="H15" s="33">
        <v>54.69</v>
      </c>
      <c r="I15" s="33">
        <v>481.61</v>
      </c>
      <c r="J15" s="32">
        <v>10.52</v>
      </c>
      <c r="K15" s="32">
        <v>1.07</v>
      </c>
      <c r="L15" s="32">
        <v>0</v>
      </c>
      <c r="M15" s="32">
        <v>0</v>
      </c>
      <c r="N15" s="32">
        <v>32.799999999999997</v>
      </c>
      <c r="O15" s="32">
        <v>20.53</v>
      </c>
      <c r="P15" s="32">
        <v>1.37</v>
      </c>
      <c r="Q15" s="32">
        <v>0</v>
      </c>
      <c r="R15" s="32">
        <v>0</v>
      </c>
      <c r="S15" s="32">
        <v>1.64</v>
      </c>
      <c r="T15" s="32">
        <v>2.76</v>
      </c>
      <c r="U15" s="32">
        <v>374.76</v>
      </c>
      <c r="V15" s="32">
        <v>283.05</v>
      </c>
      <c r="W15" s="32">
        <v>262.02999999999997</v>
      </c>
      <c r="X15" s="32">
        <v>44.37</v>
      </c>
      <c r="Y15" s="32">
        <v>325.72000000000003</v>
      </c>
      <c r="Z15" s="32">
        <v>1.49</v>
      </c>
      <c r="AA15" s="32">
        <v>76.17</v>
      </c>
      <c r="AB15" s="32">
        <v>52.47</v>
      </c>
      <c r="AC15" s="32">
        <v>132.13</v>
      </c>
      <c r="AD15" s="32">
        <v>1.72</v>
      </c>
      <c r="AE15" s="32">
        <v>0.12</v>
      </c>
      <c r="AF15" s="32">
        <v>0.41</v>
      </c>
      <c r="AG15" s="32">
        <v>1.01</v>
      </c>
      <c r="AH15" s="32">
        <v>6.44</v>
      </c>
      <c r="AI15" s="32">
        <v>0.8</v>
      </c>
      <c r="AJ15" s="32">
        <v>0</v>
      </c>
      <c r="AK15" s="32">
        <v>1.78</v>
      </c>
      <c r="AL15" s="32">
        <v>1.73</v>
      </c>
      <c r="AM15" s="32">
        <v>2626.13</v>
      </c>
      <c r="AN15" s="32">
        <v>1869.28</v>
      </c>
      <c r="AO15" s="32">
        <v>715.66</v>
      </c>
      <c r="AP15" s="32">
        <v>1144.6400000000001</v>
      </c>
      <c r="AQ15" s="32">
        <v>290.49</v>
      </c>
      <c r="AR15" s="32">
        <v>1460.22</v>
      </c>
      <c r="AS15" s="32">
        <v>835.4</v>
      </c>
      <c r="AT15" s="32">
        <v>1547.61</v>
      </c>
      <c r="AU15" s="32">
        <v>1780.28</v>
      </c>
      <c r="AV15" s="32">
        <v>807.52</v>
      </c>
      <c r="AW15" s="32">
        <v>672.92</v>
      </c>
      <c r="AX15" s="32">
        <v>5714.5</v>
      </c>
      <c r="AY15" s="32">
        <v>178.99</v>
      </c>
      <c r="AZ15" s="32">
        <v>2791.05</v>
      </c>
      <c r="BA15" s="32">
        <v>1324.14</v>
      </c>
      <c r="BB15" s="32">
        <v>1270.47</v>
      </c>
      <c r="BC15" s="32">
        <v>264.48</v>
      </c>
      <c r="BD15" s="32">
        <v>0.36</v>
      </c>
      <c r="BE15" s="32">
        <v>0.38</v>
      </c>
      <c r="BF15" s="32">
        <v>0.27</v>
      </c>
      <c r="BG15" s="32">
        <v>0.65</v>
      </c>
      <c r="BH15" s="32">
        <v>0.12</v>
      </c>
      <c r="BI15" s="32">
        <v>0.56999999999999995</v>
      </c>
      <c r="BJ15" s="32">
        <v>0.21</v>
      </c>
      <c r="BK15" s="32">
        <v>1.79</v>
      </c>
      <c r="BL15" s="32">
        <v>0.12</v>
      </c>
      <c r="BM15" s="32">
        <v>0.59</v>
      </c>
      <c r="BN15" s="32">
        <v>0.19</v>
      </c>
      <c r="BO15" s="32">
        <v>0.2</v>
      </c>
      <c r="BP15" s="32">
        <v>0</v>
      </c>
      <c r="BQ15" s="32">
        <v>0.37</v>
      </c>
      <c r="BR15" s="32">
        <v>0.19</v>
      </c>
      <c r="BS15" s="32">
        <v>8.67</v>
      </c>
      <c r="BT15" s="32">
        <v>0.01</v>
      </c>
      <c r="BU15" s="32">
        <v>0</v>
      </c>
      <c r="BV15" s="32">
        <v>4.04</v>
      </c>
      <c r="BW15" s="32">
        <v>0.1</v>
      </c>
      <c r="BX15" s="32">
        <v>0.04</v>
      </c>
      <c r="BY15" s="32">
        <v>0</v>
      </c>
      <c r="BZ15" s="32">
        <v>0</v>
      </c>
      <c r="CA15" s="32">
        <v>0</v>
      </c>
      <c r="CB15" s="32">
        <v>320.69</v>
      </c>
      <c r="CC15" s="33">
        <f>SUM($CC$9:$CC$14)</f>
        <v>11.15</v>
      </c>
      <c r="CD15" s="32" t="e">
        <f>$I$15/#REF!*100</f>
        <v>#REF!</v>
      </c>
      <c r="CE15" s="32">
        <v>84.91</v>
      </c>
      <c r="CG15" s="32">
        <v>7.0000000000000007E-2</v>
      </c>
      <c r="CH15" s="32">
        <v>0.02</v>
      </c>
      <c r="CI15" s="32">
        <v>0.04</v>
      </c>
      <c r="CJ15" s="32">
        <v>3.32</v>
      </c>
      <c r="CK15" s="32">
        <v>1.36</v>
      </c>
      <c r="CL15" s="32">
        <v>2.34</v>
      </c>
      <c r="CM15" s="32">
        <v>0</v>
      </c>
      <c r="CN15" s="32">
        <v>0</v>
      </c>
      <c r="CO15" s="32">
        <v>0</v>
      </c>
      <c r="CP15" s="32">
        <v>17.260000000000002</v>
      </c>
      <c r="CQ15" s="32">
        <v>0.38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"32/1"</f>
        <v>32/1</v>
      </c>
      <c r="B20" s="86" t="s">
        <v>149</v>
      </c>
      <c r="C20" s="27" t="str">
        <f>"60"</f>
        <v>60</v>
      </c>
      <c r="D20" s="27">
        <v>0.83</v>
      </c>
      <c r="E20" s="27">
        <v>0</v>
      </c>
      <c r="F20" s="27">
        <v>2.11</v>
      </c>
      <c r="G20" s="27">
        <v>2.11</v>
      </c>
      <c r="H20" s="27">
        <v>5.41</v>
      </c>
      <c r="I20" s="27">
        <v>40.701717504000001</v>
      </c>
      <c r="J20" s="26">
        <v>0.26</v>
      </c>
      <c r="K20" s="26">
        <v>1.37</v>
      </c>
      <c r="L20" s="26">
        <v>0</v>
      </c>
      <c r="M20" s="26">
        <v>0</v>
      </c>
      <c r="N20" s="26">
        <v>4.05</v>
      </c>
      <c r="O20" s="26">
        <v>0.05</v>
      </c>
      <c r="P20" s="26">
        <v>1.31</v>
      </c>
      <c r="Q20" s="26">
        <v>0</v>
      </c>
      <c r="R20" s="26">
        <v>0</v>
      </c>
      <c r="S20" s="26">
        <v>0.06</v>
      </c>
      <c r="T20" s="26">
        <v>0.87</v>
      </c>
      <c r="U20" s="26">
        <v>133.19999999999999</v>
      </c>
      <c r="V20" s="26">
        <v>134.01</v>
      </c>
      <c r="W20" s="26">
        <v>20.45</v>
      </c>
      <c r="X20" s="26">
        <v>11.58</v>
      </c>
      <c r="Y20" s="26">
        <v>22.77</v>
      </c>
      <c r="Z20" s="26">
        <v>0.74</v>
      </c>
      <c r="AA20" s="26">
        <v>0</v>
      </c>
      <c r="AB20" s="26">
        <v>4.9400000000000004</v>
      </c>
      <c r="AC20" s="26">
        <v>1.19</v>
      </c>
      <c r="AD20" s="26">
        <v>0.98</v>
      </c>
      <c r="AE20" s="26">
        <v>0.01</v>
      </c>
      <c r="AF20" s="26">
        <v>0.02</v>
      </c>
      <c r="AG20" s="26">
        <v>0.09</v>
      </c>
      <c r="AH20" s="26">
        <v>0.24</v>
      </c>
      <c r="AI20" s="26">
        <v>1.1599999999999999</v>
      </c>
      <c r="AJ20" s="26">
        <v>0</v>
      </c>
      <c r="AK20" s="26">
        <v>0</v>
      </c>
      <c r="AL20" s="26">
        <v>0</v>
      </c>
      <c r="AM20" s="26">
        <v>38.58</v>
      </c>
      <c r="AN20" s="26">
        <v>51.75</v>
      </c>
      <c r="AO20" s="26">
        <v>11.4</v>
      </c>
      <c r="AP20" s="26">
        <v>30.25</v>
      </c>
      <c r="AQ20" s="26">
        <v>8.07</v>
      </c>
      <c r="AR20" s="26">
        <v>25.72</v>
      </c>
      <c r="AS20" s="26">
        <v>22.84</v>
      </c>
      <c r="AT20" s="26">
        <v>40.86</v>
      </c>
      <c r="AU20" s="26">
        <v>182.38</v>
      </c>
      <c r="AV20" s="26">
        <v>8.4499999999999993</v>
      </c>
      <c r="AW20" s="26">
        <v>21.49</v>
      </c>
      <c r="AX20" s="26">
        <v>154.30000000000001</v>
      </c>
      <c r="AY20" s="26">
        <v>0</v>
      </c>
      <c r="AZ20" s="26">
        <v>26.95</v>
      </c>
      <c r="BA20" s="26">
        <v>35.92</v>
      </c>
      <c r="BB20" s="26">
        <v>28.49</v>
      </c>
      <c r="BC20" s="26">
        <v>8.49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0.16</v>
      </c>
      <c r="BJ20" s="26">
        <v>0</v>
      </c>
      <c r="BK20" s="26">
        <v>0.13</v>
      </c>
      <c r="BL20" s="26">
        <v>0</v>
      </c>
      <c r="BM20" s="26">
        <v>0.08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0.49</v>
      </c>
      <c r="BT20" s="26">
        <v>0.01</v>
      </c>
      <c r="BU20" s="26">
        <v>0</v>
      </c>
      <c r="BV20" s="26">
        <v>1.21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51.04</v>
      </c>
      <c r="CC20" s="27">
        <v>0</v>
      </c>
      <c r="CE20" s="26">
        <v>0.82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0.3</v>
      </c>
    </row>
    <row r="21" spans="1:95" s="26" customFormat="1" ht="15" x14ac:dyDescent="0.25">
      <c r="A21" s="26" t="str">
        <f>"6/2"</f>
        <v>6/2</v>
      </c>
      <c r="B21" s="86" t="s">
        <v>103</v>
      </c>
      <c r="C21" s="27" t="str">
        <f>"200"</f>
        <v>200</v>
      </c>
      <c r="D21" s="27">
        <v>1.47</v>
      </c>
      <c r="E21" s="27">
        <v>0</v>
      </c>
      <c r="F21" s="27">
        <v>2.42</v>
      </c>
      <c r="G21" s="27">
        <v>2.15</v>
      </c>
      <c r="H21" s="27">
        <v>7.82</v>
      </c>
      <c r="I21" s="27">
        <v>56.630578</v>
      </c>
      <c r="J21" s="26">
        <v>0.63</v>
      </c>
      <c r="K21" s="26">
        <v>1.3</v>
      </c>
      <c r="L21" s="26">
        <v>0</v>
      </c>
      <c r="M21" s="26">
        <v>0</v>
      </c>
      <c r="N21" s="26">
        <v>3.07</v>
      </c>
      <c r="O21" s="26">
        <v>3.34</v>
      </c>
      <c r="P21" s="26">
        <v>1.41</v>
      </c>
      <c r="Q21" s="26">
        <v>0</v>
      </c>
      <c r="R21" s="26">
        <v>0</v>
      </c>
      <c r="S21" s="26">
        <v>0.25</v>
      </c>
      <c r="T21" s="26">
        <v>1.1299999999999999</v>
      </c>
      <c r="U21" s="26">
        <v>198.14</v>
      </c>
      <c r="V21" s="26">
        <v>627.08000000000004</v>
      </c>
      <c r="W21" s="26">
        <v>80.88</v>
      </c>
      <c r="X21" s="26">
        <v>51.75</v>
      </c>
      <c r="Y21" s="26">
        <v>74.44</v>
      </c>
      <c r="Z21" s="26">
        <v>1.21</v>
      </c>
      <c r="AA21" s="26">
        <v>2.4</v>
      </c>
      <c r="AB21" s="26">
        <v>1292.48</v>
      </c>
      <c r="AC21" s="26">
        <v>273.58</v>
      </c>
      <c r="AD21" s="26">
        <v>1.49</v>
      </c>
      <c r="AE21" s="26">
        <v>7.0000000000000007E-2</v>
      </c>
      <c r="AF21" s="26">
        <v>0.08</v>
      </c>
      <c r="AG21" s="26">
        <v>1.1200000000000001</v>
      </c>
      <c r="AH21" s="26">
        <v>1.8</v>
      </c>
      <c r="AI21" s="26">
        <v>20.05</v>
      </c>
      <c r="AJ21" s="26">
        <v>0</v>
      </c>
      <c r="AK21" s="26">
        <v>0</v>
      </c>
      <c r="AL21" s="26">
        <v>0</v>
      </c>
      <c r="AM21" s="26">
        <v>63.45</v>
      </c>
      <c r="AN21" s="26">
        <v>64.650000000000006</v>
      </c>
      <c r="AO21" s="26">
        <v>28.15</v>
      </c>
      <c r="AP21" s="26">
        <v>108.21</v>
      </c>
      <c r="AQ21" s="26">
        <v>13.56</v>
      </c>
      <c r="AR21" s="26">
        <v>55.82</v>
      </c>
      <c r="AS21" s="26">
        <v>87.53</v>
      </c>
      <c r="AT21" s="26">
        <v>198.31</v>
      </c>
      <c r="AU21" s="26">
        <v>214.97</v>
      </c>
      <c r="AV21" s="26">
        <v>32.56</v>
      </c>
      <c r="AW21" s="26">
        <v>40.86</v>
      </c>
      <c r="AX21" s="26">
        <v>333.2</v>
      </c>
      <c r="AY21" s="26">
        <v>0.64</v>
      </c>
      <c r="AZ21" s="26">
        <v>187</v>
      </c>
      <c r="BA21" s="26">
        <v>141.66999999999999</v>
      </c>
      <c r="BB21" s="26">
        <v>46.27</v>
      </c>
      <c r="BC21" s="26">
        <v>35.700000000000003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0.4</v>
      </c>
      <c r="BJ21" s="26">
        <v>0</v>
      </c>
      <c r="BK21" s="26">
        <v>9.7899999999999991</v>
      </c>
      <c r="BL21" s="26">
        <v>0</v>
      </c>
      <c r="BM21" s="26">
        <v>11.18</v>
      </c>
      <c r="BN21" s="26">
        <v>0.81</v>
      </c>
      <c r="BO21" s="26">
        <v>0.09</v>
      </c>
      <c r="BP21" s="26">
        <v>0</v>
      </c>
      <c r="BQ21" s="26">
        <v>0.03</v>
      </c>
      <c r="BR21" s="26">
        <v>0.44</v>
      </c>
      <c r="BS21" s="26">
        <v>14.65</v>
      </c>
      <c r="BT21" s="26">
        <v>0.01</v>
      </c>
      <c r="BU21" s="26">
        <v>0</v>
      </c>
      <c r="BV21" s="26">
        <v>4.28</v>
      </c>
      <c r="BW21" s="26">
        <v>0.09</v>
      </c>
      <c r="BX21" s="26">
        <v>0.01</v>
      </c>
      <c r="BY21" s="26">
        <v>0</v>
      </c>
      <c r="BZ21" s="26">
        <v>0</v>
      </c>
      <c r="CA21" s="26">
        <v>0</v>
      </c>
      <c r="CB21" s="26">
        <v>234.11</v>
      </c>
      <c r="CC21" s="27">
        <v>0</v>
      </c>
      <c r="CE21" s="26">
        <v>217.81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"3/3"</f>
        <v>3/3</v>
      </c>
      <c r="B22" s="86" t="s">
        <v>104</v>
      </c>
      <c r="C22" s="27" t="str">
        <f>"150"</f>
        <v>150</v>
      </c>
      <c r="D22" s="27">
        <v>3.11</v>
      </c>
      <c r="E22" s="27">
        <v>0.55000000000000004</v>
      </c>
      <c r="F22" s="27">
        <v>3.67</v>
      </c>
      <c r="G22" s="27">
        <v>0.51</v>
      </c>
      <c r="H22" s="27">
        <v>22.07</v>
      </c>
      <c r="I22" s="27">
        <v>132.58571249999997</v>
      </c>
      <c r="J22" s="26">
        <v>2.2799999999999998</v>
      </c>
      <c r="K22" s="26">
        <v>0.08</v>
      </c>
      <c r="L22" s="26">
        <v>0</v>
      </c>
      <c r="M22" s="26">
        <v>0</v>
      </c>
      <c r="N22" s="26">
        <v>2.15</v>
      </c>
      <c r="O22" s="26">
        <v>18.23</v>
      </c>
      <c r="P22" s="26">
        <v>1.7</v>
      </c>
      <c r="Q22" s="26">
        <v>0</v>
      </c>
      <c r="R22" s="26">
        <v>0</v>
      </c>
      <c r="S22" s="26">
        <v>0.28999999999999998</v>
      </c>
      <c r="T22" s="26">
        <v>1.89</v>
      </c>
      <c r="U22" s="26">
        <v>77.84</v>
      </c>
      <c r="V22" s="26">
        <v>636.26</v>
      </c>
      <c r="W22" s="26">
        <v>33.96</v>
      </c>
      <c r="X22" s="26">
        <v>30.35</v>
      </c>
      <c r="Y22" s="26">
        <v>86.82</v>
      </c>
      <c r="Z22" s="26">
        <v>1.1200000000000001</v>
      </c>
      <c r="AA22" s="26">
        <v>18.75</v>
      </c>
      <c r="AB22" s="26">
        <v>34.11</v>
      </c>
      <c r="AC22" s="26">
        <v>25.05</v>
      </c>
      <c r="AD22" s="26">
        <v>0.17</v>
      </c>
      <c r="AE22" s="26">
        <v>0.12</v>
      </c>
      <c r="AF22" s="26">
        <v>0.1</v>
      </c>
      <c r="AG22" s="26">
        <v>1.33</v>
      </c>
      <c r="AH22" s="26">
        <v>2.59</v>
      </c>
      <c r="AI22" s="26">
        <v>5.45</v>
      </c>
      <c r="AJ22" s="26">
        <v>0</v>
      </c>
      <c r="AK22" s="26">
        <v>30.53</v>
      </c>
      <c r="AL22" s="26">
        <v>30.14</v>
      </c>
      <c r="AM22" s="26">
        <v>116</v>
      </c>
      <c r="AN22" s="26">
        <v>118.1</v>
      </c>
      <c r="AO22" s="26">
        <v>26.61</v>
      </c>
      <c r="AP22" s="26">
        <v>76.13</v>
      </c>
      <c r="AQ22" s="26">
        <v>34.840000000000003</v>
      </c>
      <c r="AR22" s="26">
        <v>80.09</v>
      </c>
      <c r="AS22" s="26">
        <v>75.67</v>
      </c>
      <c r="AT22" s="26">
        <v>206.13</v>
      </c>
      <c r="AU22" s="26">
        <v>91.81</v>
      </c>
      <c r="AV22" s="26">
        <v>19.2</v>
      </c>
      <c r="AW22" s="26">
        <v>53.44</v>
      </c>
      <c r="AX22" s="26">
        <v>287.20999999999998</v>
      </c>
      <c r="AY22" s="26">
        <v>0</v>
      </c>
      <c r="AZ22" s="26">
        <v>40.19</v>
      </c>
      <c r="BA22" s="26">
        <v>36.549999999999997</v>
      </c>
      <c r="BB22" s="26">
        <v>72.75</v>
      </c>
      <c r="BC22" s="26">
        <v>21.66</v>
      </c>
      <c r="BD22" s="26">
        <v>0.1</v>
      </c>
      <c r="BE22" s="26">
        <v>0.04</v>
      </c>
      <c r="BF22" s="26">
        <v>0.02</v>
      </c>
      <c r="BG22" s="26">
        <v>0.05</v>
      </c>
      <c r="BH22" s="26">
        <v>0.06</v>
      </c>
      <c r="BI22" s="26">
        <v>0.28999999999999998</v>
      </c>
      <c r="BJ22" s="26">
        <v>0</v>
      </c>
      <c r="BK22" s="26">
        <v>0.88</v>
      </c>
      <c r="BL22" s="26">
        <v>0</v>
      </c>
      <c r="BM22" s="26">
        <v>0.26</v>
      </c>
      <c r="BN22" s="26">
        <v>0</v>
      </c>
      <c r="BO22" s="26">
        <v>0</v>
      </c>
      <c r="BP22" s="26">
        <v>0</v>
      </c>
      <c r="BQ22" s="26">
        <v>0.05</v>
      </c>
      <c r="BR22" s="26">
        <v>0.09</v>
      </c>
      <c r="BS22" s="26">
        <v>0.85</v>
      </c>
      <c r="BT22" s="26">
        <v>0</v>
      </c>
      <c r="BU22" s="26">
        <v>0</v>
      </c>
      <c r="BV22" s="26">
        <v>0.14000000000000001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123.62</v>
      </c>
      <c r="CC22" s="27">
        <v>8.33</v>
      </c>
      <c r="CE22" s="26">
        <v>24.43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0.23</v>
      </c>
    </row>
    <row r="23" spans="1:95" s="26" customFormat="1" ht="15" x14ac:dyDescent="0.25">
      <c r="A23" s="26" t="str">
        <f>"12/7"</f>
        <v>12/7</v>
      </c>
      <c r="B23" s="86" t="s">
        <v>150</v>
      </c>
      <c r="C23" s="27" t="str">
        <f>"70"</f>
        <v>70</v>
      </c>
      <c r="D23" s="27">
        <v>11.9</v>
      </c>
      <c r="E23" s="27">
        <v>11.14</v>
      </c>
      <c r="F23" s="27">
        <v>4.0999999999999996</v>
      </c>
      <c r="G23" s="27">
        <v>0.09</v>
      </c>
      <c r="H23" s="27">
        <v>5.61</v>
      </c>
      <c r="I23" s="27">
        <v>107.26782500000002</v>
      </c>
      <c r="J23" s="26">
        <v>0.99</v>
      </c>
      <c r="K23" s="26">
        <v>0</v>
      </c>
      <c r="L23" s="26">
        <v>0</v>
      </c>
      <c r="M23" s="26">
        <v>0</v>
      </c>
      <c r="N23" s="26">
        <v>0.8</v>
      </c>
      <c r="O23" s="26">
        <v>4.79</v>
      </c>
      <c r="P23" s="26">
        <v>0.02</v>
      </c>
      <c r="Q23" s="26">
        <v>0</v>
      </c>
      <c r="R23" s="26">
        <v>0</v>
      </c>
      <c r="S23" s="26">
        <v>0.01</v>
      </c>
      <c r="T23" s="26">
        <v>1.31</v>
      </c>
      <c r="U23" s="26">
        <v>153.63</v>
      </c>
      <c r="V23" s="26">
        <v>151.85</v>
      </c>
      <c r="W23" s="26">
        <v>30.68</v>
      </c>
      <c r="X23" s="26">
        <v>17.760000000000002</v>
      </c>
      <c r="Y23" s="26">
        <v>121.21</v>
      </c>
      <c r="Z23" s="26">
        <v>0.44</v>
      </c>
      <c r="AA23" s="26">
        <v>29.49</v>
      </c>
      <c r="AB23" s="26">
        <v>4.03</v>
      </c>
      <c r="AC23" s="26">
        <v>30.21</v>
      </c>
      <c r="AD23" s="26">
        <v>0.81</v>
      </c>
      <c r="AE23" s="26">
        <v>0.1</v>
      </c>
      <c r="AF23" s="26">
        <v>0.12</v>
      </c>
      <c r="AG23" s="26">
        <v>2.29</v>
      </c>
      <c r="AH23" s="26">
        <v>4.5199999999999996</v>
      </c>
      <c r="AI23" s="26">
        <v>0.65</v>
      </c>
      <c r="AJ23" s="26">
        <v>0</v>
      </c>
      <c r="AK23" s="26">
        <v>634.64</v>
      </c>
      <c r="AL23" s="26">
        <v>488.74</v>
      </c>
      <c r="AM23" s="26">
        <v>993.85</v>
      </c>
      <c r="AN23" s="26">
        <v>1091.8900000000001</v>
      </c>
      <c r="AO23" s="26">
        <v>310.75</v>
      </c>
      <c r="AP23" s="26">
        <v>629.16999999999996</v>
      </c>
      <c r="AQ23" s="26">
        <v>130.11000000000001</v>
      </c>
      <c r="AR23" s="26">
        <v>88.01</v>
      </c>
      <c r="AS23" s="26">
        <v>55.24</v>
      </c>
      <c r="AT23" s="26">
        <v>68.62</v>
      </c>
      <c r="AU23" s="26">
        <v>80.709999999999994</v>
      </c>
      <c r="AV23" s="26">
        <v>467.1</v>
      </c>
      <c r="AW23" s="26">
        <v>44.82</v>
      </c>
      <c r="AX23" s="26">
        <v>303.91000000000003</v>
      </c>
      <c r="AY23" s="26">
        <v>0.57999999999999996</v>
      </c>
      <c r="AZ23" s="26">
        <v>91.47</v>
      </c>
      <c r="BA23" s="26">
        <v>71.19</v>
      </c>
      <c r="BB23" s="26">
        <v>66.2</v>
      </c>
      <c r="BC23" s="26">
        <v>32.89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0.01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0.01</v>
      </c>
      <c r="BT23" s="26">
        <v>0</v>
      </c>
      <c r="BU23" s="26">
        <v>0</v>
      </c>
      <c r="BV23" s="26">
        <v>0.04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57.42</v>
      </c>
      <c r="CC23" s="27">
        <v>33.71</v>
      </c>
      <c r="CE23" s="26">
        <v>30.16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0.35</v>
      </c>
    </row>
    <row r="24" spans="1:95" s="26" customFormat="1" ht="15" x14ac:dyDescent="0.25">
      <c r="A24" s="26" t="str">
        <f>"17/10"</f>
        <v>17/10</v>
      </c>
      <c r="B24" s="86" t="s">
        <v>151</v>
      </c>
      <c r="C24" s="27" t="str">
        <f>"200"</f>
        <v>200</v>
      </c>
      <c r="D24" s="27">
        <v>0.68</v>
      </c>
      <c r="E24" s="27">
        <v>0</v>
      </c>
      <c r="F24" s="27">
        <v>0.1</v>
      </c>
      <c r="G24" s="27">
        <v>0.1</v>
      </c>
      <c r="H24" s="27">
        <v>19.940000000000001</v>
      </c>
      <c r="I24" s="27">
        <v>75.666489999999996</v>
      </c>
      <c r="J24" s="26">
        <v>0.02</v>
      </c>
      <c r="K24" s="26">
        <v>0</v>
      </c>
      <c r="L24" s="26">
        <v>0</v>
      </c>
      <c r="M24" s="26">
        <v>0</v>
      </c>
      <c r="N24" s="26">
        <v>16.55</v>
      </c>
      <c r="O24" s="26">
        <v>0.57999999999999996</v>
      </c>
      <c r="P24" s="26">
        <v>2.81</v>
      </c>
      <c r="Q24" s="26">
        <v>0</v>
      </c>
      <c r="R24" s="26">
        <v>0</v>
      </c>
      <c r="S24" s="26">
        <v>0.4</v>
      </c>
      <c r="T24" s="26">
        <v>0.65</v>
      </c>
      <c r="U24" s="26">
        <v>2.33</v>
      </c>
      <c r="V24" s="26">
        <v>172.76</v>
      </c>
      <c r="W24" s="26">
        <v>18.72</v>
      </c>
      <c r="X24" s="26">
        <v>10.78</v>
      </c>
      <c r="Y24" s="26">
        <v>14.37</v>
      </c>
      <c r="Z24" s="26">
        <v>0.49</v>
      </c>
      <c r="AA24" s="26">
        <v>0</v>
      </c>
      <c r="AB24" s="26">
        <v>535.5</v>
      </c>
      <c r="AC24" s="26">
        <v>99.15</v>
      </c>
      <c r="AD24" s="26">
        <v>0.74</v>
      </c>
      <c r="AE24" s="26">
        <v>0.01</v>
      </c>
      <c r="AF24" s="26">
        <v>0.03</v>
      </c>
      <c r="AG24" s="26">
        <v>0.31</v>
      </c>
      <c r="AH24" s="26">
        <v>0.46</v>
      </c>
      <c r="AI24" s="26">
        <v>40.159999999999997</v>
      </c>
      <c r="AJ24" s="26">
        <v>0</v>
      </c>
      <c r="AK24" s="26">
        <v>0</v>
      </c>
      <c r="AL24" s="26">
        <v>0</v>
      </c>
      <c r="AM24" s="26">
        <v>0.01</v>
      </c>
      <c r="AN24" s="26">
        <v>0.01</v>
      </c>
      <c r="AO24" s="26">
        <v>0</v>
      </c>
      <c r="AP24" s="26">
        <v>0</v>
      </c>
      <c r="AQ24" s="26">
        <v>0</v>
      </c>
      <c r="AR24" s="26">
        <v>0.01</v>
      </c>
      <c r="AS24" s="26">
        <v>0.01</v>
      </c>
      <c r="AT24" s="26">
        <v>0</v>
      </c>
      <c r="AU24" s="26">
        <v>0.03</v>
      </c>
      <c r="AV24" s="26">
        <v>0</v>
      </c>
      <c r="AW24" s="26">
        <v>0</v>
      </c>
      <c r="AX24" s="26">
        <v>0.01</v>
      </c>
      <c r="AY24" s="26">
        <v>0</v>
      </c>
      <c r="AZ24" s="26">
        <v>0.01</v>
      </c>
      <c r="BA24" s="26">
        <v>0.01</v>
      </c>
      <c r="BB24" s="26">
        <v>0</v>
      </c>
      <c r="BC24" s="26">
        <v>0</v>
      </c>
      <c r="BD24" s="26">
        <v>0.01</v>
      </c>
      <c r="BE24" s="26">
        <v>0.01</v>
      </c>
      <c r="BF24" s="26">
        <v>0</v>
      </c>
      <c r="BG24" s="26">
        <v>0.01</v>
      </c>
      <c r="BH24" s="26">
        <v>0.01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0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212.71</v>
      </c>
      <c r="CC24" s="27">
        <v>5.17</v>
      </c>
      <c r="CE24" s="26">
        <v>89.25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105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106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107</v>
      </c>
      <c r="C27" s="33"/>
      <c r="D27" s="33">
        <v>20.63</v>
      </c>
      <c r="E27" s="33">
        <v>11.68</v>
      </c>
      <c r="F27" s="33">
        <v>12.77</v>
      </c>
      <c r="G27" s="33">
        <v>5.33</v>
      </c>
      <c r="H27" s="33">
        <v>78.569999999999993</v>
      </c>
      <c r="I27" s="33">
        <v>496.31</v>
      </c>
      <c r="J27" s="32">
        <v>4.22</v>
      </c>
      <c r="K27" s="32">
        <v>2.75</v>
      </c>
      <c r="L27" s="32">
        <v>0</v>
      </c>
      <c r="M27" s="32">
        <v>0</v>
      </c>
      <c r="N27" s="32">
        <v>27.08</v>
      </c>
      <c r="O27" s="32">
        <v>42.54</v>
      </c>
      <c r="P27" s="32">
        <v>8.9499999999999993</v>
      </c>
      <c r="Q27" s="32">
        <v>0</v>
      </c>
      <c r="R27" s="32">
        <v>0</v>
      </c>
      <c r="S27" s="32">
        <v>1.21</v>
      </c>
      <c r="T27" s="32">
        <v>6.71</v>
      </c>
      <c r="U27" s="32">
        <v>687.14</v>
      </c>
      <c r="V27" s="32">
        <v>1770.96</v>
      </c>
      <c r="W27" s="32">
        <v>191.69</v>
      </c>
      <c r="X27" s="32">
        <v>131.63</v>
      </c>
      <c r="Y27" s="32">
        <v>351.21</v>
      </c>
      <c r="Z27" s="32">
        <v>4.78</v>
      </c>
      <c r="AA27" s="32">
        <v>50.64</v>
      </c>
      <c r="AB27" s="32">
        <v>1872.05</v>
      </c>
      <c r="AC27" s="32">
        <v>429.37</v>
      </c>
      <c r="AD27" s="32">
        <v>4.4800000000000004</v>
      </c>
      <c r="AE27" s="32">
        <v>0.35</v>
      </c>
      <c r="AF27" s="32">
        <v>0.36</v>
      </c>
      <c r="AG27" s="32">
        <v>5.27</v>
      </c>
      <c r="AH27" s="32">
        <v>10.01</v>
      </c>
      <c r="AI27" s="32">
        <v>67.47</v>
      </c>
      <c r="AJ27" s="32">
        <v>0</v>
      </c>
      <c r="AK27" s="32">
        <v>665.17</v>
      </c>
      <c r="AL27" s="32">
        <v>518.88</v>
      </c>
      <c r="AM27" s="32">
        <v>1399.07</v>
      </c>
      <c r="AN27" s="32">
        <v>1404.75</v>
      </c>
      <c r="AO27" s="32">
        <v>415.53</v>
      </c>
      <c r="AP27" s="32">
        <v>923.38</v>
      </c>
      <c r="AQ27" s="32">
        <v>217.72</v>
      </c>
      <c r="AR27" s="32">
        <v>396.24</v>
      </c>
      <c r="AS27" s="32">
        <v>345.58</v>
      </c>
      <c r="AT27" s="32">
        <v>634.77</v>
      </c>
      <c r="AU27" s="32">
        <v>714.37</v>
      </c>
      <c r="AV27" s="32">
        <v>579.26</v>
      </c>
      <c r="AW27" s="32">
        <v>270.63</v>
      </c>
      <c r="AX27" s="32">
        <v>1786.02</v>
      </c>
      <c r="AY27" s="32">
        <v>1.22</v>
      </c>
      <c r="AZ27" s="32">
        <v>581.66999999999996</v>
      </c>
      <c r="BA27" s="32">
        <v>400.43</v>
      </c>
      <c r="BB27" s="32">
        <v>287.45999999999998</v>
      </c>
      <c r="BC27" s="32">
        <v>154.66999999999999</v>
      </c>
      <c r="BD27" s="32">
        <v>0.21</v>
      </c>
      <c r="BE27" s="32">
        <v>0.1</v>
      </c>
      <c r="BF27" s="32">
        <v>0.05</v>
      </c>
      <c r="BG27" s="32">
        <v>0.12</v>
      </c>
      <c r="BH27" s="32">
        <v>0.14000000000000001</v>
      </c>
      <c r="BI27" s="32">
        <v>0.85</v>
      </c>
      <c r="BJ27" s="32">
        <v>0</v>
      </c>
      <c r="BK27" s="32">
        <v>10.85</v>
      </c>
      <c r="BL27" s="32">
        <v>0</v>
      </c>
      <c r="BM27" s="32">
        <v>11.54</v>
      </c>
      <c r="BN27" s="32">
        <v>0.83</v>
      </c>
      <c r="BO27" s="32">
        <v>0.1</v>
      </c>
      <c r="BP27" s="32">
        <v>0</v>
      </c>
      <c r="BQ27" s="32">
        <v>0.12</v>
      </c>
      <c r="BR27" s="32">
        <v>0.57999999999999996</v>
      </c>
      <c r="BS27" s="32">
        <v>16.04</v>
      </c>
      <c r="BT27" s="32">
        <v>0.02</v>
      </c>
      <c r="BU27" s="32">
        <v>0</v>
      </c>
      <c r="BV27" s="32">
        <v>5.83</v>
      </c>
      <c r="BW27" s="32">
        <v>0.11</v>
      </c>
      <c r="BX27" s="32">
        <v>0.02</v>
      </c>
      <c r="BY27" s="32">
        <v>0</v>
      </c>
      <c r="BZ27" s="32">
        <v>0</v>
      </c>
      <c r="CA27" s="32">
        <v>0</v>
      </c>
      <c r="CB27" s="32">
        <v>696.12</v>
      </c>
      <c r="CC27" s="33">
        <f>SUM($CC$19:$CC$26)</f>
        <v>47.21</v>
      </c>
      <c r="CD27" s="32" t="e">
        <f>$I$27/#REF!*100</f>
        <v>#REF!</v>
      </c>
      <c r="CE27" s="32">
        <v>362.65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1.28</v>
      </c>
    </row>
    <row r="28" spans="1:95" s="26" customFormat="1" ht="15" x14ac:dyDescent="0.25">
      <c r="B28" s="88" t="s">
        <v>108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"32/10"</f>
        <v>32/10</v>
      </c>
      <c r="B29" s="86" t="s">
        <v>152</v>
      </c>
      <c r="C29" s="27" t="str">
        <f>"200"</f>
        <v>200</v>
      </c>
      <c r="D29" s="27">
        <v>3.14</v>
      </c>
      <c r="E29" s="27">
        <v>2.84</v>
      </c>
      <c r="F29" s="27">
        <v>3.21</v>
      </c>
      <c r="G29" s="27">
        <v>7.0000000000000007E-2</v>
      </c>
      <c r="H29" s="27">
        <v>9.5</v>
      </c>
      <c r="I29" s="27">
        <v>77.788600000000002</v>
      </c>
      <c r="J29" s="26">
        <v>2</v>
      </c>
      <c r="K29" s="26">
        <v>0</v>
      </c>
      <c r="L29" s="26">
        <v>0</v>
      </c>
      <c r="M29" s="26">
        <v>0</v>
      </c>
      <c r="N29" s="26">
        <v>9.5</v>
      </c>
      <c r="O29" s="26">
        <v>0</v>
      </c>
      <c r="P29" s="26">
        <v>0</v>
      </c>
      <c r="Q29" s="26">
        <v>0</v>
      </c>
      <c r="R29" s="26">
        <v>0</v>
      </c>
      <c r="S29" s="26">
        <v>0.1</v>
      </c>
      <c r="T29" s="26">
        <v>0.71</v>
      </c>
      <c r="U29" s="26">
        <v>49.55</v>
      </c>
      <c r="V29" s="26">
        <v>144.69</v>
      </c>
      <c r="W29" s="26">
        <v>116.55</v>
      </c>
      <c r="X29" s="26">
        <v>13.3</v>
      </c>
      <c r="Y29" s="26">
        <v>83.7</v>
      </c>
      <c r="Z29" s="26">
        <v>0.11</v>
      </c>
      <c r="AA29" s="26">
        <v>20</v>
      </c>
      <c r="AB29" s="26">
        <v>9</v>
      </c>
      <c r="AC29" s="26">
        <v>22</v>
      </c>
      <c r="AD29" s="26">
        <v>0</v>
      </c>
      <c r="AE29" s="26">
        <v>0.03</v>
      </c>
      <c r="AF29" s="26">
        <v>0.14000000000000001</v>
      </c>
      <c r="AG29" s="26">
        <v>0.09</v>
      </c>
      <c r="AH29" s="26">
        <v>0.8</v>
      </c>
      <c r="AI29" s="26">
        <v>0.52</v>
      </c>
      <c r="AJ29" s="26">
        <v>0</v>
      </c>
      <c r="AK29" s="26">
        <v>159.74</v>
      </c>
      <c r="AL29" s="26">
        <v>157.78</v>
      </c>
      <c r="AM29" s="26">
        <v>270.48</v>
      </c>
      <c r="AN29" s="26">
        <v>217.56</v>
      </c>
      <c r="AO29" s="26">
        <v>72.52</v>
      </c>
      <c r="AP29" s="26">
        <v>127.4</v>
      </c>
      <c r="AQ29" s="26">
        <v>42.14</v>
      </c>
      <c r="AR29" s="26">
        <v>143.08000000000001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180.32</v>
      </c>
      <c r="BC29" s="26">
        <v>25.48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198.55</v>
      </c>
      <c r="CC29" s="27">
        <v>6.14</v>
      </c>
      <c r="CE29" s="26">
        <v>21.5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5</v>
      </c>
      <c r="CQ29" s="26">
        <v>0</v>
      </c>
    </row>
    <row r="30" spans="1:95" s="26" customFormat="1" ht="15" x14ac:dyDescent="0.25">
      <c r="A30" s="26" t="str">
        <f>""</f>
        <v/>
      </c>
      <c r="B30" s="86" t="s">
        <v>110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0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111</v>
      </c>
      <c r="C31" s="33"/>
      <c r="D31" s="33">
        <v>9.6199999999999992</v>
      </c>
      <c r="E31" s="33">
        <v>2.84</v>
      </c>
      <c r="F31" s="33">
        <v>3.99</v>
      </c>
      <c r="G31" s="33">
        <v>0.85</v>
      </c>
      <c r="H31" s="33">
        <v>52.94</v>
      </c>
      <c r="I31" s="33">
        <v>284.24</v>
      </c>
      <c r="J31" s="32">
        <v>2.12</v>
      </c>
      <c r="K31" s="32">
        <v>0</v>
      </c>
      <c r="L31" s="32">
        <v>0</v>
      </c>
      <c r="M31" s="32">
        <v>0</v>
      </c>
      <c r="N31" s="32">
        <v>10.1</v>
      </c>
      <c r="O31" s="32">
        <v>40.74</v>
      </c>
      <c r="P31" s="32">
        <v>2.1</v>
      </c>
      <c r="Q31" s="32">
        <v>0</v>
      </c>
      <c r="R31" s="32">
        <v>0</v>
      </c>
      <c r="S31" s="32">
        <v>0.1</v>
      </c>
      <c r="T31" s="32">
        <v>1.01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754.08</v>
      </c>
      <c r="AN31" s="32">
        <v>367.56</v>
      </c>
      <c r="AO31" s="32">
        <v>164.32</v>
      </c>
      <c r="AP31" s="32">
        <v>314</v>
      </c>
      <c r="AQ31" s="32">
        <v>102.14</v>
      </c>
      <c r="AR31" s="32">
        <v>443.08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330.32</v>
      </c>
      <c r="BC31" s="32">
        <v>145.47999999999999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206.95</v>
      </c>
      <c r="CC31" s="33">
        <f>SUM($CC$28:$CC$30)</f>
        <v>6.14</v>
      </c>
      <c r="CD31" s="32" t="e">
        <f>$I$31/#REF!*100</f>
        <v>#REF!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112</v>
      </c>
      <c r="C32" s="33"/>
      <c r="D32" s="33">
        <v>56.63</v>
      </c>
      <c r="E32" s="33">
        <v>37.57</v>
      </c>
      <c r="F32" s="33">
        <v>35.14</v>
      </c>
      <c r="G32" s="33">
        <v>8.74</v>
      </c>
      <c r="H32" s="33">
        <v>206.8</v>
      </c>
      <c r="I32" s="33">
        <v>1348.65</v>
      </c>
      <c r="J32" s="32">
        <v>16.86</v>
      </c>
      <c r="K32" s="32">
        <v>3.82</v>
      </c>
      <c r="L32" s="32">
        <v>0</v>
      </c>
      <c r="M32" s="32">
        <v>0</v>
      </c>
      <c r="N32" s="32">
        <v>89.78</v>
      </c>
      <c r="O32" s="32">
        <v>104.21</v>
      </c>
      <c r="P32" s="32">
        <v>12.81</v>
      </c>
      <c r="Q32" s="32">
        <v>0</v>
      </c>
      <c r="R32" s="32">
        <v>0</v>
      </c>
      <c r="S32" s="32">
        <v>3.95</v>
      </c>
      <c r="T32" s="32">
        <v>11.07</v>
      </c>
      <c r="U32" s="32">
        <v>1125.25</v>
      </c>
      <c r="V32" s="32">
        <v>2511.9</v>
      </c>
      <c r="W32" s="32">
        <v>595.07000000000005</v>
      </c>
      <c r="X32" s="32">
        <v>206.9</v>
      </c>
      <c r="Y32" s="32">
        <v>826.23</v>
      </c>
      <c r="Z32" s="32">
        <v>9.91</v>
      </c>
      <c r="AA32" s="32">
        <v>146.81</v>
      </c>
      <c r="AB32" s="32">
        <v>1933.52</v>
      </c>
      <c r="AC32" s="32">
        <v>583.5</v>
      </c>
      <c r="AD32" s="32">
        <v>7.3</v>
      </c>
      <c r="AE32" s="32">
        <v>0.62</v>
      </c>
      <c r="AF32" s="32">
        <v>0.95</v>
      </c>
      <c r="AG32" s="32">
        <v>7.29</v>
      </c>
      <c r="AH32" s="32">
        <v>19.45</v>
      </c>
      <c r="AI32" s="32">
        <v>72.790000000000006</v>
      </c>
      <c r="AJ32" s="32">
        <v>0.4</v>
      </c>
      <c r="AK32" s="32">
        <v>826.69</v>
      </c>
      <c r="AL32" s="32">
        <v>678.39</v>
      </c>
      <c r="AM32" s="32">
        <v>4807.28</v>
      </c>
      <c r="AN32" s="32">
        <v>3669.59</v>
      </c>
      <c r="AO32" s="32">
        <v>1299.51</v>
      </c>
      <c r="AP32" s="32">
        <v>2398.02</v>
      </c>
      <c r="AQ32" s="32">
        <v>614.35</v>
      </c>
      <c r="AR32" s="32">
        <v>2313.54</v>
      </c>
      <c r="AS32" s="32">
        <v>1404.97</v>
      </c>
      <c r="AT32" s="32">
        <v>2438.38</v>
      </c>
      <c r="AU32" s="32">
        <v>2814.65</v>
      </c>
      <c r="AV32" s="32">
        <v>1516.78</v>
      </c>
      <c r="AW32" s="32">
        <v>1175.55</v>
      </c>
      <c r="AX32" s="32">
        <v>9412.52</v>
      </c>
      <c r="AY32" s="32">
        <v>180.21</v>
      </c>
      <c r="AZ32" s="32">
        <v>3974.72</v>
      </c>
      <c r="BA32" s="32">
        <v>2048.5700000000002</v>
      </c>
      <c r="BB32" s="32">
        <v>1898.25</v>
      </c>
      <c r="BC32" s="32">
        <v>572.63</v>
      </c>
      <c r="BD32" s="32">
        <v>0.76</v>
      </c>
      <c r="BE32" s="32">
        <v>0.61</v>
      </c>
      <c r="BF32" s="32">
        <v>0.39</v>
      </c>
      <c r="BG32" s="32">
        <v>0.9</v>
      </c>
      <c r="BH32" s="32">
        <v>0.37</v>
      </c>
      <c r="BI32" s="32">
        <v>1.87</v>
      </c>
      <c r="BJ32" s="32">
        <v>0.28999999999999998</v>
      </c>
      <c r="BK32" s="32">
        <v>12.72</v>
      </c>
      <c r="BL32" s="32">
        <v>0.19</v>
      </c>
      <c r="BM32" s="32">
        <v>12.13</v>
      </c>
      <c r="BN32" s="32">
        <v>1.1100000000000001</v>
      </c>
      <c r="BO32" s="32">
        <v>0.72</v>
      </c>
      <c r="BP32" s="32">
        <v>0</v>
      </c>
      <c r="BQ32" s="32">
        <v>0.55000000000000004</v>
      </c>
      <c r="BR32" s="32">
        <v>0.77</v>
      </c>
      <c r="BS32" s="32">
        <v>24.77</v>
      </c>
      <c r="BT32" s="32">
        <v>0.03</v>
      </c>
      <c r="BU32" s="32">
        <v>0</v>
      </c>
      <c r="BV32" s="32">
        <v>10.16</v>
      </c>
      <c r="BW32" s="32">
        <v>0.23</v>
      </c>
      <c r="BX32" s="32">
        <v>0.1</v>
      </c>
      <c r="BY32" s="32">
        <v>0</v>
      </c>
      <c r="BZ32" s="32">
        <v>0</v>
      </c>
      <c r="CA32" s="32">
        <v>0</v>
      </c>
      <c r="CB32" s="32">
        <v>1399.95</v>
      </c>
      <c r="CC32" s="33">
        <v>64.5</v>
      </c>
      <c r="CE32" s="32">
        <v>469.06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32.26</v>
      </c>
      <c r="CQ32" s="32">
        <v>1.65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153</v>
      </c>
      <c r="C34" s="11" t="s">
        <v>154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89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89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89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89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89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89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89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89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89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89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89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89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89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89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89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89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89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89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89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89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89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89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89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115</v>
      </c>
      <c r="D5" s="54" t="s">
        <v>95</v>
      </c>
      <c r="E5" s="39">
        <v>20</v>
      </c>
      <c r="F5" s="55">
        <v>4.4800000000000004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30</v>
      </c>
      <c r="F6" s="55">
        <v>0</v>
      </c>
      <c r="G6" s="56">
        <v>80.855999999999995</v>
      </c>
      <c r="H6" s="56">
        <v>2.31</v>
      </c>
      <c r="I6" s="56">
        <v>0.9</v>
      </c>
      <c r="J6" s="57">
        <v>15.99</v>
      </c>
    </row>
    <row r="7" spans="1:10" x14ac:dyDescent="0.25">
      <c r="A7" s="52"/>
      <c r="B7" s="58" t="s">
        <v>129</v>
      </c>
      <c r="C7" s="84" t="s">
        <v>145</v>
      </c>
      <c r="D7" s="54" t="s">
        <v>97</v>
      </c>
      <c r="E7" s="39">
        <v>200</v>
      </c>
      <c r="F7" s="55">
        <v>1.43</v>
      </c>
      <c r="G7" s="56">
        <v>37.485293658536591</v>
      </c>
      <c r="H7" s="56">
        <v>0.09</v>
      </c>
      <c r="I7" s="56">
        <v>0.02</v>
      </c>
      <c r="J7" s="57">
        <v>9.68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146</v>
      </c>
      <c r="D23" s="47" t="s">
        <v>109</v>
      </c>
      <c r="E23" s="48">
        <v>200</v>
      </c>
      <c r="F23" s="49">
        <v>6.14</v>
      </c>
      <c r="G23" s="50">
        <v>77.788600000000002</v>
      </c>
      <c r="H23" s="50">
        <v>3.14</v>
      </c>
      <c r="I23" s="50">
        <v>3.21</v>
      </c>
      <c r="J23" s="51">
        <v>9.5</v>
      </c>
    </row>
    <row r="24" spans="1:10" x14ac:dyDescent="0.25">
      <c r="A24" s="52"/>
      <c r="B24" s="80" t="s">
        <v>137</v>
      </c>
      <c r="C24" s="84" t="s">
        <v>147</v>
      </c>
      <c r="D24" s="54" t="s">
        <v>110</v>
      </c>
      <c r="E24" s="39">
        <v>60</v>
      </c>
      <c r="F24" s="55">
        <v>0</v>
      </c>
      <c r="G24" s="56">
        <v>206.45399999999998</v>
      </c>
      <c r="H24" s="56">
        <v>6.48</v>
      </c>
      <c r="I24" s="56">
        <v>0.78</v>
      </c>
      <c r="J24" s="57">
        <v>43.44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45321.319687499999</v>
      </c>
    </row>
    <row r="2" spans="1:2" x14ac:dyDescent="0.2">
      <c r="A2" t="s">
        <v>82</v>
      </c>
      <c r="B2" s="14">
        <v>45317.502824074072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2024-01-26T07:07:47Z</dcterms:modified>
</cp:coreProperties>
</file>