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2 февраль 2024\"/>
    </mc:Choice>
  </mc:AlternateContent>
  <bookViews>
    <workbookView xWindow="240" yWindow="135" windowWidth="11355" windowHeight="6150"/>
  </bookViews>
  <sheets>
    <sheet name="13.02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'13.02.2024'!$A$4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1" i="1" l="1"/>
  <c r="CD27" i="1"/>
  <c r="CD18" i="1"/>
  <c r="CD15" i="1"/>
  <c r="CC31" i="1"/>
  <c r="A30" i="1"/>
  <c r="C30" i="1"/>
  <c r="A29" i="1"/>
  <c r="C29" i="1"/>
  <c r="CC27" i="1"/>
  <c r="A26" i="1"/>
  <c r="C26" i="1"/>
  <c r="A25" i="1"/>
  <c r="C25" i="1"/>
  <c r="A24" i="1"/>
  <c r="C24" i="1"/>
  <c r="A23" i="1"/>
  <c r="C23" i="1"/>
  <c r="A22" i="1"/>
  <c r="C22" i="1"/>
  <c r="A21" i="1"/>
  <c r="C21" i="1"/>
  <c r="A20" i="1"/>
  <c r="C20" i="1"/>
  <c r="CC18" i="1"/>
  <c r="A17" i="1"/>
  <c r="C17" i="1"/>
  <c r="C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<sst xmlns="http://schemas.openxmlformats.org/spreadsheetml/2006/main" count="175" uniqueCount="155">
  <si>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</si>
  <si>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</si>
  <si>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</si>
  <si>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</si>
  <si>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</si>
  <si>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</si>
  <si>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</si>
  <si>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</si>
  <si>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</si>
  <si>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</si>
  <si>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</si>
  <si>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</si>
  <si>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</si>
  <si>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</si>
  <si>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</si>
  <si>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</si>
  <si>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</si>
  <si>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</si>
  <si>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</si>
  <si>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</si>
  <si>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</si>
  <si>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</si>
  <si>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</si>
  <si>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</si>
  <si>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</si>
  <si>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</si>
  <si>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</si>
  <si>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</si>
  <si>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</si>
  <si>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</si>
  <si>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</si>
  <si>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</si>
  <si>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</si>
  <si>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</si>
  <si>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</si>
  <si>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</si>
  <si>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</si>
  <si>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</si>
  <si>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</si>
  <si>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</si>
  <si>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</si>
  <si>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</si>
  <si>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</si>
  <si>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</si>
  <si>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</si>
  <si>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</si>
  <si>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</si>
  <si>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</si>
  <si>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</si>
  <si>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</si>
  <si>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</si>
  <si>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</si>
  <si>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</si>
  <si>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</si>
  <si>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</si>
  <si>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</si>
  <si>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</si>
  <si>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</si>
  <si>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</si>
  <si>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</si>
  <si>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</si>
  <si>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</si>
  <si>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</si>
  <si>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</si>
  <si>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</si>
  <si>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</si>
  <si>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</si>
  <si>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</si>
  <si>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</si>
  <si>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</si>
  <si>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</si>
  <si>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</si>
  <si>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</si>
  <si>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</si>
  <si>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</si>
  <si>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</si>
  <si>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</si>
  <si>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</si>
  <si>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</si>
  <si>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</si>
  <si>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</si>
  <si>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</si>
  <si>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</si>
  <si>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</si>
  <si>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</si>
  <si>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</si>
  <si>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</si>
  <si>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</si>
  <si>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</si>
  <si>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</si>
  <si>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</si>
  <si>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</si>
  <si>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</si>
  <si>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</si>
  <si>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Суфле творожное</t>
  </si>
  <si>
    <t>Молоко сгущенное</t>
  </si>
  <si>
    <t>Батон</t>
  </si>
  <si>
    <t>Чай с лимоном</t>
  </si>
  <si>
    <t>Итого за 'Завтрак'</t>
  </si>
  <si>
    <t>10:00</t>
  </si>
  <si>
    <t>Сок</t>
  </si>
  <si>
    <t>Итого за '10:00'</t>
  </si>
  <si>
    <t>Обед</t>
  </si>
  <si>
    <t>Картофельное пюре</t>
  </si>
  <si>
    <t>Хлеб пшеничный</t>
  </si>
  <si>
    <t>Хлеб ржаной</t>
  </si>
  <si>
    <t>Итого за 'Обед'</t>
  </si>
  <si>
    <t>Полдник</t>
  </si>
  <si>
    <t>Кофейный напиток с молоком (вариант 2)</t>
  </si>
  <si>
    <t>Пряники</t>
  </si>
  <si>
    <t>Итого за 'Полдник'</t>
  </si>
  <si>
    <t>Итого за день</t>
  </si>
  <si>
    <t>13.02.2024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</si>
  <si>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</si>
  <si>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</si>
  <si>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</si>
  <si>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</si>
  <si>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</si>
  <si>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</si>
  <si>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</si>
  <si>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</si>
  <si>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</si>
  <si>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</si>
  <si>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</si>
  <si>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</si>
  <si>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</si>
  <si>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</si>
  <si>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</si>
  <si>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</si>
  <si>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</si>
  <si>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</si>
  <si>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</si>
  <si>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</si>
  <si>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</si>
  <si>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</si>
  <si>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</si>
  <si>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</si>
  <si>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</si>
  <si>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</si>
  <si>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</si>
  <si>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</si>
  <si>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</si>
  <si>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</si>
  <si>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20/5</t>
  </si>
  <si>
    <t>29/10</t>
  </si>
  <si>
    <t>32/10</t>
  </si>
  <si>
    <t/>
  </si>
  <si>
    <t>13,02,2024</t>
  </si>
  <si>
    <t xml:space="preserve">Салат из  свеклы </t>
  </si>
  <si>
    <t>Щи</t>
  </si>
  <si>
    <t>Котлеты из рыбы</t>
  </si>
  <si>
    <t>Компот из сухофруктов и шиповника</t>
  </si>
  <si>
    <t xml:space="preserve">Кофейный напиток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</si>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</sst>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2"/>
  <sheetViews>
    <sheetView tabSelected="1" zoomScaleNormal="100" workbookViewId="0">
      <selection activeCell="C34" sqref="C34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140625" style="1" customWidth="1"/>
    <col min="4" max="4" width="5.8554687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71093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147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"20/5"</f>
        <v>20/5</v>
      </c>
      <c r="B11" s="86" t="s">
        <v>94</v>
      </c>
      <c r="C11" s="27" t="str">
        <f>"150"</f>
        <v>150</v>
      </c>
      <c r="D11" s="27">
        <v>21.54</v>
      </c>
      <c r="E11" s="27">
        <v>21.61</v>
      </c>
      <c r="F11" s="27">
        <v>15.56</v>
      </c>
      <c r="G11" s="27">
        <v>1.64</v>
      </c>
      <c r="H11" s="27">
        <v>17.93</v>
      </c>
      <c r="I11" s="27">
        <v>299.79325950000003</v>
      </c>
      <c r="J11" s="26">
        <v>9.33</v>
      </c>
      <c r="K11" s="26">
        <v>1.07</v>
      </c>
      <c r="L11" s="26">
        <v>0</v>
      </c>
      <c r="M11" s="26">
        <v>0</v>
      </c>
      <c r="N11" s="26">
        <v>11.1</v>
      </c>
      <c r="O11" s="26">
        <v>6.49</v>
      </c>
      <c r="P11" s="26">
        <v>0.33</v>
      </c>
      <c r="Q11" s="26">
        <v>0</v>
      </c>
      <c r="R11" s="26">
        <v>0</v>
      </c>
      <c r="S11" s="26">
        <v>1.37</v>
      </c>
      <c r="T11" s="26">
        <v>1.88</v>
      </c>
      <c r="U11" s="26">
        <v>219.79</v>
      </c>
      <c r="V11" s="26">
        <v>167.79</v>
      </c>
      <c r="W11" s="26">
        <v>193.1</v>
      </c>
      <c r="X11" s="26">
        <v>27.48</v>
      </c>
      <c r="Y11" s="26">
        <v>256.08</v>
      </c>
      <c r="Z11" s="26">
        <v>0.81</v>
      </c>
      <c r="AA11" s="26">
        <v>67.77</v>
      </c>
      <c r="AB11" s="26">
        <v>46.32</v>
      </c>
      <c r="AC11" s="26">
        <v>122.69</v>
      </c>
      <c r="AD11" s="26">
        <v>1.17</v>
      </c>
      <c r="AE11" s="26">
        <v>0.06</v>
      </c>
      <c r="AF11" s="26">
        <v>0.31</v>
      </c>
      <c r="AG11" s="26">
        <v>0.49</v>
      </c>
      <c r="AH11" s="26">
        <v>5.18</v>
      </c>
      <c r="AI11" s="26">
        <v>0.34</v>
      </c>
      <c r="AJ11" s="26">
        <v>0</v>
      </c>
      <c r="AK11" s="26">
        <v>1.78</v>
      </c>
      <c r="AL11" s="26">
        <v>1.73</v>
      </c>
      <c r="AM11" s="26">
        <v>2341.23</v>
      </c>
      <c r="AN11" s="26">
        <v>1701.58</v>
      </c>
      <c r="AO11" s="26">
        <v>647.55999999999995</v>
      </c>
      <c r="AP11" s="26">
        <v>1013.63</v>
      </c>
      <c r="AQ11" s="26">
        <v>245.09</v>
      </c>
      <c r="AR11" s="26">
        <v>1270.22</v>
      </c>
      <c r="AS11" s="26">
        <v>709.9</v>
      </c>
      <c r="AT11" s="26">
        <v>1390.71</v>
      </c>
      <c r="AU11" s="26">
        <v>1583.97</v>
      </c>
      <c r="AV11" s="26">
        <v>725.22</v>
      </c>
      <c r="AW11" s="26">
        <v>560.91999999999996</v>
      </c>
      <c r="AX11" s="26">
        <v>4698.8</v>
      </c>
      <c r="AY11" s="26">
        <v>178.99</v>
      </c>
      <c r="AZ11" s="26">
        <v>2407.9499999999998</v>
      </c>
      <c r="BA11" s="26">
        <v>1141.24</v>
      </c>
      <c r="BB11" s="26">
        <v>1136.27</v>
      </c>
      <c r="BC11" s="26">
        <v>198.78</v>
      </c>
      <c r="BD11" s="26">
        <v>0.36</v>
      </c>
      <c r="BE11" s="26">
        <v>0.38</v>
      </c>
      <c r="BF11" s="26">
        <v>0.27</v>
      </c>
      <c r="BG11" s="26">
        <v>0.65</v>
      </c>
      <c r="BH11" s="26">
        <v>0.11</v>
      </c>
      <c r="BI11" s="26">
        <v>0.56000000000000005</v>
      </c>
      <c r="BJ11" s="26">
        <v>0.21</v>
      </c>
      <c r="BK11" s="26">
        <v>1.67</v>
      </c>
      <c r="BL11" s="26">
        <v>0.12</v>
      </c>
      <c r="BM11" s="26">
        <v>0.54</v>
      </c>
      <c r="BN11" s="26">
        <v>0.19</v>
      </c>
      <c r="BO11" s="26">
        <v>0.2</v>
      </c>
      <c r="BP11" s="26">
        <v>0</v>
      </c>
      <c r="BQ11" s="26">
        <v>0.37</v>
      </c>
      <c r="BR11" s="26">
        <v>0.18</v>
      </c>
      <c r="BS11" s="26">
        <v>7.8</v>
      </c>
      <c r="BT11" s="26">
        <v>0.01</v>
      </c>
      <c r="BU11" s="26">
        <v>0</v>
      </c>
      <c r="BV11" s="26">
        <v>3.72</v>
      </c>
      <c r="BW11" s="26">
        <v>0.06</v>
      </c>
      <c r="BX11" s="26">
        <v>0.02</v>
      </c>
      <c r="BY11" s="26">
        <v>0</v>
      </c>
      <c r="BZ11" s="26">
        <v>0</v>
      </c>
      <c r="CA11" s="26">
        <v>0</v>
      </c>
      <c r="CB11" s="26">
        <v>108.52</v>
      </c>
      <c r="CC11" s="27">
        <v>5.24</v>
      </c>
      <c r="CE11" s="26">
        <v>75.489999999999995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7.5</v>
      </c>
      <c r="CQ11" s="26">
        <v>0.38</v>
      </c>
    </row>
    <row r="12" spans="1:95" s="26" customFormat="1" ht="15" x14ac:dyDescent="0.25">
      <c r="A12" s="26" t="str">
        <f>"-"</f>
        <v>-</v>
      </c>
      <c r="B12" s="86" t="s">
        <v>95</v>
      </c>
      <c r="C12" s="27" t="str">
        <f>"20"</f>
        <v>20</v>
      </c>
      <c r="D12" s="27">
        <v>1.44</v>
      </c>
      <c r="E12" s="27">
        <v>1.44</v>
      </c>
      <c r="F12" s="27">
        <v>1.7</v>
      </c>
      <c r="G12" s="27">
        <v>0</v>
      </c>
      <c r="H12" s="27">
        <v>11.1</v>
      </c>
      <c r="I12" s="27">
        <v>63.48</v>
      </c>
      <c r="J12" s="26">
        <v>1.04</v>
      </c>
      <c r="K12" s="26">
        <v>0</v>
      </c>
      <c r="L12" s="26">
        <v>0</v>
      </c>
      <c r="M12" s="26">
        <v>0</v>
      </c>
      <c r="N12" s="26">
        <v>11.1</v>
      </c>
      <c r="O12" s="26">
        <v>0</v>
      </c>
      <c r="P12" s="26">
        <v>0</v>
      </c>
      <c r="Q12" s="26">
        <v>0</v>
      </c>
      <c r="R12" s="26">
        <v>0</v>
      </c>
      <c r="S12" s="26">
        <v>0.08</v>
      </c>
      <c r="T12" s="26">
        <v>0.36</v>
      </c>
      <c r="U12" s="26">
        <v>26</v>
      </c>
      <c r="V12" s="26">
        <v>73</v>
      </c>
      <c r="W12" s="26">
        <v>61.4</v>
      </c>
      <c r="X12" s="26">
        <v>6.8</v>
      </c>
      <c r="Y12" s="26">
        <v>43.8</v>
      </c>
      <c r="Z12" s="26">
        <v>0.04</v>
      </c>
      <c r="AA12" s="26">
        <v>8.4</v>
      </c>
      <c r="AB12" s="26">
        <v>6</v>
      </c>
      <c r="AC12" s="26">
        <v>9.4</v>
      </c>
      <c r="AD12" s="26">
        <v>0.04</v>
      </c>
      <c r="AE12" s="26">
        <v>0.01</v>
      </c>
      <c r="AF12" s="26">
        <v>0.08</v>
      </c>
      <c r="AG12" s="26">
        <v>0.04</v>
      </c>
      <c r="AH12" s="26">
        <v>0.36</v>
      </c>
      <c r="AI12" s="26">
        <v>0.2</v>
      </c>
      <c r="AJ12" s="26">
        <v>0</v>
      </c>
      <c r="AK12" s="26">
        <v>0</v>
      </c>
      <c r="AL12" s="26">
        <v>0</v>
      </c>
      <c r="AM12" s="26">
        <v>107.6</v>
      </c>
      <c r="AN12" s="26">
        <v>108</v>
      </c>
      <c r="AO12" s="26">
        <v>33</v>
      </c>
      <c r="AP12" s="26">
        <v>60.8</v>
      </c>
      <c r="AQ12" s="26">
        <v>19</v>
      </c>
      <c r="AR12" s="26">
        <v>64</v>
      </c>
      <c r="AS12" s="26">
        <v>47.2</v>
      </c>
      <c r="AT12" s="26">
        <v>48</v>
      </c>
      <c r="AU12" s="26">
        <v>106</v>
      </c>
      <c r="AV12" s="26">
        <v>34</v>
      </c>
      <c r="AW12" s="26">
        <v>28</v>
      </c>
      <c r="AX12" s="26">
        <v>318.2</v>
      </c>
      <c r="AY12" s="26">
        <v>0</v>
      </c>
      <c r="AZ12" s="26">
        <v>156</v>
      </c>
      <c r="BA12" s="26">
        <v>83.6</v>
      </c>
      <c r="BB12" s="26">
        <v>67.599999999999994</v>
      </c>
      <c r="BC12" s="26">
        <v>13.8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0.49</v>
      </c>
      <c r="BT12" s="26">
        <v>0</v>
      </c>
      <c r="BU12" s="26">
        <v>0</v>
      </c>
      <c r="BV12" s="26">
        <v>0.04</v>
      </c>
      <c r="BW12" s="26">
        <v>0.01</v>
      </c>
      <c r="BX12" s="26">
        <v>0.02</v>
      </c>
      <c r="BY12" s="26">
        <v>0</v>
      </c>
      <c r="BZ12" s="26">
        <v>0</v>
      </c>
      <c r="CA12" s="26">
        <v>0</v>
      </c>
      <c r="CB12" s="26">
        <v>5.32</v>
      </c>
      <c r="CC12" s="27">
        <v>4.4800000000000004</v>
      </c>
      <c r="CE12" s="26">
        <v>9.4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"30"</f>
        <v>30</v>
      </c>
      <c r="D13" s="27">
        <v>2.31</v>
      </c>
      <c r="E13" s="27">
        <v>0</v>
      </c>
      <c r="F13" s="27">
        <v>0.9</v>
      </c>
      <c r="G13" s="27">
        <v>0.9</v>
      </c>
      <c r="H13" s="27">
        <v>15.99</v>
      </c>
      <c r="I13" s="27">
        <v>80.855999999999995</v>
      </c>
      <c r="J13" s="26">
        <v>0.15</v>
      </c>
      <c r="K13" s="26">
        <v>0</v>
      </c>
      <c r="L13" s="26">
        <v>0</v>
      </c>
      <c r="M13" s="26">
        <v>0</v>
      </c>
      <c r="N13" s="26">
        <v>0.99</v>
      </c>
      <c r="O13" s="26">
        <v>14.04</v>
      </c>
      <c r="P13" s="26">
        <v>0.96</v>
      </c>
      <c r="Q13" s="26">
        <v>0</v>
      </c>
      <c r="R13" s="26">
        <v>0</v>
      </c>
      <c r="S13" s="26">
        <v>0.09</v>
      </c>
      <c r="T13" s="26">
        <v>0.48</v>
      </c>
      <c r="U13" s="26">
        <v>128.69999999999999</v>
      </c>
      <c r="V13" s="26">
        <v>39.299999999999997</v>
      </c>
      <c r="W13" s="26">
        <v>6.6</v>
      </c>
      <c r="X13" s="26">
        <v>9.9</v>
      </c>
      <c r="Y13" s="26">
        <v>25.5</v>
      </c>
      <c r="Z13" s="26">
        <v>0.6</v>
      </c>
      <c r="AA13" s="26">
        <v>0</v>
      </c>
      <c r="AB13" s="26">
        <v>0</v>
      </c>
      <c r="AC13" s="26">
        <v>0</v>
      </c>
      <c r="AD13" s="26">
        <v>0.51</v>
      </c>
      <c r="AE13" s="26">
        <v>0.05</v>
      </c>
      <c r="AF13" s="26">
        <v>0.02</v>
      </c>
      <c r="AG13" s="26">
        <v>0.48</v>
      </c>
      <c r="AH13" s="26">
        <v>0.9</v>
      </c>
      <c r="AI13" s="26">
        <v>0</v>
      </c>
      <c r="AJ13" s="26">
        <v>0</v>
      </c>
      <c r="AK13" s="26">
        <v>0</v>
      </c>
      <c r="AL13" s="26">
        <v>0</v>
      </c>
      <c r="AM13" s="26">
        <v>177.3</v>
      </c>
      <c r="AN13" s="26">
        <v>59.7</v>
      </c>
      <c r="AO13" s="26">
        <v>35.1</v>
      </c>
      <c r="AP13" s="26">
        <v>70.2</v>
      </c>
      <c r="AQ13" s="26">
        <v>26.4</v>
      </c>
      <c r="AR13" s="26">
        <v>126</v>
      </c>
      <c r="AS13" s="26">
        <v>78.3</v>
      </c>
      <c r="AT13" s="26">
        <v>108.9</v>
      </c>
      <c r="AU13" s="26">
        <v>90.3</v>
      </c>
      <c r="AV13" s="26">
        <v>48.3</v>
      </c>
      <c r="AW13" s="26">
        <v>84</v>
      </c>
      <c r="AX13" s="26">
        <v>697.5</v>
      </c>
      <c r="AY13" s="26">
        <v>0</v>
      </c>
      <c r="AZ13" s="26">
        <v>227.1</v>
      </c>
      <c r="BA13" s="26">
        <v>99.3</v>
      </c>
      <c r="BB13" s="26">
        <v>66.599999999999994</v>
      </c>
      <c r="BC13" s="26">
        <v>51.9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0.01</v>
      </c>
      <c r="BJ13" s="26">
        <v>0</v>
      </c>
      <c r="BK13" s="26">
        <v>0.1</v>
      </c>
      <c r="BL13" s="26">
        <v>0</v>
      </c>
      <c r="BM13" s="26">
        <v>0.05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0.35</v>
      </c>
      <c r="BT13" s="26">
        <v>0</v>
      </c>
      <c r="BU13" s="26">
        <v>0</v>
      </c>
      <c r="BV13" s="26">
        <v>0.26</v>
      </c>
      <c r="BW13" s="26">
        <v>0.01</v>
      </c>
      <c r="BX13" s="26">
        <v>0</v>
      </c>
      <c r="BY13" s="26">
        <v>0</v>
      </c>
      <c r="BZ13" s="26">
        <v>0</v>
      </c>
      <c r="CA13" s="26">
        <v>0</v>
      </c>
      <c r="CB13" s="26">
        <v>10.23</v>
      </c>
      <c r="CC13" s="27">
        <v>0</v>
      </c>
      <c r="CE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"29/10"</f>
        <v>29/10</v>
      </c>
      <c r="B14" s="86" t="s">
        <v>97</v>
      </c>
      <c r="C14" s="27" t="str">
        <f>"200"</f>
        <v>200</v>
      </c>
      <c r="D14" s="27">
        <v>0.09</v>
      </c>
      <c r="E14" s="27">
        <v>0</v>
      </c>
      <c r="F14" s="27">
        <v>0.02</v>
      </c>
      <c r="G14" s="27">
        <v>0.02</v>
      </c>
      <c r="H14" s="27">
        <v>9.68</v>
      </c>
      <c r="I14" s="27">
        <v>37.485293658536591</v>
      </c>
      <c r="J14" s="26">
        <v>0</v>
      </c>
      <c r="K14" s="26">
        <v>0</v>
      </c>
      <c r="L14" s="26">
        <v>0</v>
      </c>
      <c r="M14" s="26">
        <v>0</v>
      </c>
      <c r="N14" s="26">
        <v>9.61</v>
      </c>
      <c r="O14" s="26">
        <v>0</v>
      </c>
      <c r="P14" s="26">
        <v>7.0000000000000007E-2</v>
      </c>
      <c r="Q14" s="26">
        <v>0</v>
      </c>
      <c r="R14" s="26">
        <v>0</v>
      </c>
      <c r="S14" s="26">
        <v>0.09</v>
      </c>
      <c r="T14" s="26">
        <v>0.04</v>
      </c>
      <c r="U14" s="26">
        <v>0.28000000000000003</v>
      </c>
      <c r="V14" s="26">
        <v>2.97</v>
      </c>
      <c r="W14" s="26">
        <v>0.93</v>
      </c>
      <c r="X14" s="26">
        <v>0.19</v>
      </c>
      <c r="Y14" s="26">
        <v>0.34</v>
      </c>
      <c r="Z14" s="26">
        <v>0.04</v>
      </c>
      <c r="AA14" s="26">
        <v>0</v>
      </c>
      <c r="AB14" s="26">
        <v>0.15</v>
      </c>
      <c r="AC14" s="26">
        <v>0.03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0.27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0.01</v>
      </c>
      <c r="BI14" s="26">
        <v>0</v>
      </c>
      <c r="BJ14" s="26">
        <v>0</v>
      </c>
      <c r="BK14" s="26">
        <v>0.02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0.02</v>
      </c>
      <c r="BT14" s="26">
        <v>0</v>
      </c>
      <c r="BU14" s="26">
        <v>0</v>
      </c>
      <c r="BV14" s="26">
        <v>0.02</v>
      </c>
      <c r="BW14" s="26">
        <v>0.02</v>
      </c>
      <c r="BX14" s="26">
        <v>0</v>
      </c>
      <c r="BY14" s="26">
        <v>0</v>
      </c>
      <c r="BZ14" s="26">
        <v>0</v>
      </c>
      <c r="CA14" s="26">
        <v>0</v>
      </c>
      <c r="CB14" s="26">
        <v>196.62</v>
      </c>
      <c r="CC14" s="27">
        <v>1.43</v>
      </c>
      <c r="CE14" s="26">
        <v>0.02</v>
      </c>
      <c r="CG14" s="26">
        <v>7.0000000000000007E-2</v>
      </c>
      <c r="CH14" s="26">
        <v>0.02</v>
      </c>
      <c r="CI14" s="26">
        <v>0.04</v>
      </c>
      <c r="CJ14" s="26">
        <v>3.32</v>
      </c>
      <c r="CK14" s="26">
        <v>1.36</v>
      </c>
      <c r="CL14" s="26">
        <v>2.34</v>
      </c>
      <c r="CM14" s="26">
        <v>0</v>
      </c>
      <c r="CN14" s="26">
        <v>0</v>
      </c>
      <c r="CO14" s="26">
        <v>0</v>
      </c>
      <c r="CP14" s="26">
        <v>9.76</v>
      </c>
      <c r="CQ14" s="26">
        <v>0</v>
      </c>
    </row>
    <row r="15" spans="1:95" s="32" customFormat="1" ht="14.25" x14ac:dyDescent="0.2">
      <c r="B15" s="87" t="s">
        <v>98</v>
      </c>
      <c r="C15" s="33"/>
      <c r="D15" s="33">
        <v>25.38</v>
      </c>
      <c r="E15" s="33">
        <v>23.05</v>
      </c>
      <c r="F15" s="33">
        <v>18.18</v>
      </c>
      <c r="G15" s="33">
        <v>2.56</v>
      </c>
      <c r="H15" s="33">
        <v>54.69</v>
      </c>
      <c r="I15" s="33">
        <v>481.61</v>
      </c>
      <c r="J15" s="32">
        <v>10.52</v>
      </c>
      <c r="K15" s="32">
        <v>1.07</v>
      </c>
      <c r="L15" s="32">
        <v>0</v>
      </c>
      <c r="M15" s="32">
        <v>0</v>
      </c>
      <c r="N15" s="32">
        <v>32.799999999999997</v>
      </c>
      <c r="O15" s="32">
        <v>20.53</v>
      </c>
      <c r="P15" s="32">
        <v>1.37</v>
      </c>
      <c r="Q15" s="32">
        <v>0</v>
      </c>
      <c r="R15" s="32">
        <v>0</v>
      </c>
      <c r="S15" s="32">
        <v>1.64</v>
      </c>
      <c r="T15" s="32">
        <v>2.76</v>
      </c>
      <c r="U15" s="32">
        <v>374.76</v>
      </c>
      <c r="V15" s="32">
        <v>283.05</v>
      </c>
      <c r="W15" s="32">
        <v>262.02999999999997</v>
      </c>
      <c r="X15" s="32">
        <v>44.37</v>
      </c>
      <c r="Y15" s="32">
        <v>325.72000000000003</v>
      </c>
      <c r="Z15" s="32">
        <v>1.49</v>
      </c>
      <c r="AA15" s="32">
        <v>76.17</v>
      </c>
      <c r="AB15" s="32">
        <v>52.47</v>
      </c>
      <c r="AC15" s="32">
        <v>132.13</v>
      </c>
      <c r="AD15" s="32">
        <v>1.72</v>
      </c>
      <c r="AE15" s="32">
        <v>0.12</v>
      </c>
      <c r="AF15" s="32">
        <v>0.41</v>
      </c>
      <c r="AG15" s="32">
        <v>1.01</v>
      </c>
      <c r="AH15" s="32">
        <v>6.44</v>
      </c>
      <c r="AI15" s="32">
        <v>0.8</v>
      </c>
      <c r="AJ15" s="32">
        <v>0</v>
      </c>
      <c r="AK15" s="32">
        <v>1.78</v>
      </c>
      <c r="AL15" s="32">
        <v>1.73</v>
      </c>
      <c r="AM15" s="32">
        <v>2626.13</v>
      </c>
      <c r="AN15" s="32">
        <v>1869.28</v>
      </c>
      <c r="AO15" s="32">
        <v>715.66</v>
      </c>
      <c r="AP15" s="32">
        <v>1144.6400000000001</v>
      </c>
      <c r="AQ15" s="32">
        <v>290.49</v>
      </c>
      <c r="AR15" s="32">
        <v>1460.22</v>
      </c>
      <c r="AS15" s="32">
        <v>835.4</v>
      </c>
      <c r="AT15" s="32">
        <v>1547.61</v>
      </c>
      <c r="AU15" s="32">
        <v>1780.28</v>
      </c>
      <c r="AV15" s="32">
        <v>807.52</v>
      </c>
      <c r="AW15" s="32">
        <v>672.92</v>
      </c>
      <c r="AX15" s="32">
        <v>5714.5</v>
      </c>
      <c r="AY15" s="32">
        <v>178.99</v>
      </c>
      <c r="AZ15" s="32">
        <v>2791.05</v>
      </c>
      <c r="BA15" s="32">
        <v>1324.14</v>
      </c>
      <c r="BB15" s="32">
        <v>1270.47</v>
      </c>
      <c r="BC15" s="32">
        <v>264.48</v>
      </c>
      <c r="BD15" s="32">
        <v>0.36</v>
      </c>
      <c r="BE15" s="32">
        <v>0.38</v>
      </c>
      <c r="BF15" s="32">
        <v>0.27</v>
      </c>
      <c r="BG15" s="32">
        <v>0.65</v>
      </c>
      <c r="BH15" s="32">
        <v>0.12</v>
      </c>
      <c r="BI15" s="32">
        <v>0.56999999999999995</v>
      </c>
      <c r="BJ15" s="32">
        <v>0.21</v>
      </c>
      <c r="BK15" s="32">
        <v>1.79</v>
      </c>
      <c r="BL15" s="32">
        <v>0.12</v>
      </c>
      <c r="BM15" s="32">
        <v>0.59</v>
      </c>
      <c r="BN15" s="32">
        <v>0.19</v>
      </c>
      <c r="BO15" s="32">
        <v>0.2</v>
      </c>
      <c r="BP15" s="32">
        <v>0</v>
      </c>
      <c r="BQ15" s="32">
        <v>0.37</v>
      </c>
      <c r="BR15" s="32">
        <v>0.19</v>
      </c>
      <c r="BS15" s="32">
        <v>8.67</v>
      </c>
      <c r="BT15" s="32">
        <v>0.01</v>
      </c>
      <c r="BU15" s="32">
        <v>0</v>
      </c>
      <c r="BV15" s="32">
        <v>4.04</v>
      </c>
      <c r="BW15" s="32">
        <v>0.1</v>
      </c>
      <c r="BX15" s="32">
        <v>0.04</v>
      </c>
      <c r="BY15" s="32">
        <v>0</v>
      </c>
      <c r="BZ15" s="32">
        <v>0</v>
      </c>
      <c r="CA15" s="32">
        <v>0</v>
      </c>
      <c r="CB15" s="32">
        <v>320.69</v>
      </c>
      <c r="CC15" s="33">
        <f>SUM($CC$9:$CC$14)</f>
        <v>11.15</v>
      </c>
      <c r="CD15" s="32" t="e">
        <f>$I$15/#REF!*100</f>
        <v>#REF!</v>
      </c>
      <c r="CE15" s="32">
        <v>84.91</v>
      </c>
      <c r="CG15" s="32">
        <v>7.0000000000000007E-2</v>
      </c>
      <c r="CH15" s="32">
        <v>0.02</v>
      </c>
      <c r="CI15" s="32">
        <v>0.04</v>
      </c>
      <c r="CJ15" s="32">
        <v>3.32</v>
      </c>
      <c r="CK15" s="32">
        <v>1.36</v>
      </c>
      <c r="CL15" s="32">
        <v>2.34</v>
      </c>
      <c r="CM15" s="32">
        <v>0</v>
      </c>
      <c r="CN15" s="32">
        <v>0</v>
      </c>
      <c r="CO15" s="32">
        <v>0</v>
      </c>
      <c r="CP15" s="32">
        <v>17.260000000000002</v>
      </c>
      <c r="CQ15" s="32">
        <v>0.38</v>
      </c>
    </row>
    <row r="16" spans="1:95" s="26" customFormat="1" ht="15" x14ac:dyDescent="0.25">
      <c r="B16" s="88" t="s">
        <v>99</v>
      </c>
      <c r="C16" s="27"/>
      <c r="D16" s="27"/>
      <c r="E16" s="27"/>
      <c r="F16" s="27"/>
      <c r="G16" s="27"/>
      <c r="H16" s="27"/>
      <c r="I16" s="27"/>
      <c r="CC16" s="27"/>
    </row>
    <row r="17" spans="1:95" s="26" customFormat="1" ht="15" x14ac:dyDescent="0.25">
      <c r="A17" s="26" t="str">
        <f>"-"</f>
        <v>-</v>
      </c>
      <c r="B17" s="86" t="s">
        <v>100</v>
      </c>
      <c r="C17" s="27" t="str">
        <f>"200"</f>
        <v>200</v>
      </c>
      <c r="D17" s="27">
        <v>1</v>
      </c>
      <c r="E17" s="27">
        <v>0</v>
      </c>
      <c r="F17" s="27">
        <v>0.2</v>
      </c>
      <c r="G17" s="27">
        <v>0</v>
      </c>
      <c r="H17" s="27">
        <v>20.6</v>
      </c>
      <c r="I17" s="27">
        <v>86.47999999999999</v>
      </c>
      <c r="J17" s="26">
        <v>0</v>
      </c>
      <c r="K17" s="26">
        <v>0</v>
      </c>
      <c r="L17" s="26">
        <v>0</v>
      </c>
      <c r="M17" s="26">
        <v>0</v>
      </c>
      <c r="N17" s="26">
        <v>19.8</v>
      </c>
      <c r="O17" s="26">
        <v>0.4</v>
      </c>
      <c r="P17" s="26">
        <v>0.4</v>
      </c>
      <c r="Q17" s="26">
        <v>0</v>
      </c>
      <c r="R17" s="26">
        <v>0</v>
      </c>
      <c r="S17" s="26">
        <v>1</v>
      </c>
      <c r="T17" s="26">
        <v>0.6</v>
      </c>
      <c r="U17" s="26">
        <v>12</v>
      </c>
      <c r="V17" s="26">
        <v>240</v>
      </c>
      <c r="W17" s="26">
        <v>14</v>
      </c>
      <c r="X17" s="26">
        <v>8</v>
      </c>
      <c r="Y17" s="26">
        <v>14</v>
      </c>
      <c r="Z17" s="26">
        <v>2.8</v>
      </c>
      <c r="AA17" s="26">
        <v>0</v>
      </c>
      <c r="AB17" s="26">
        <v>0</v>
      </c>
      <c r="AC17" s="26">
        <v>0</v>
      </c>
      <c r="AD17" s="26">
        <v>0.2</v>
      </c>
      <c r="AE17" s="26">
        <v>0.02</v>
      </c>
      <c r="AF17" s="26">
        <v>0.02</v>
      </c>
      <c r="AG17" s="26">
        <v>0.2</v>
      </c>
      <c r="AH17" s="26">
        <v>0.4</v>
      </c>
      <c r="AI17" s="26">
        <v>4</v>
      </c>
      <c r="AJ17" s="26">
        <v>0.4</v>
      </c>
      <c r="AK17" s="26">
        <v>0</v>
      </c>
      <c r="AL17" s="26">
        <v>0</v>
      </c>
      <c r="AM17" s="26">
        <v>28</v>
      </c>
      <c r="AN17" s="26">
        <v>28</v>
      </c>
      <c r="AO17" s="26">
        <v>4</v>
      </c>
      <c r="AP17" s="26">
        <v>16</v>
      </c>
      <c r="AQ17" s="26">
        <v>4</v>
      </c>
      <c r="AR17" s="26">
        <v>14</v>
      </c>
      <c r="AS17" s="26">
        <v>26</v>
      </c>
      <c r="AT17" s="26">
        <v>16</v>
      </c>
      <c r="AU17" s="26">
        <v>116</v>
      </c>
      <c r="AV17" s="26">
        <v>10</v>
      </c>
      <c r="AW17" s="26">
        <v>22</v>
      </c>
      <c r="AX17" s="26">
        <v>64</v>
      </c>
      <c r="AY17" s="26">
        <v>0</v>
      </c>
      <c r="AZ17" s="26">
        <v>20</v>
      </c>
      <c r="BA17" s="26">
        <v>24</v>
      </c>
      <c r="BB17" s="26">
        <v>10</v>
      </c>
      <c r="BC17" s="26">
        <v>8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176.2</v>
      </c>
      <c r="CC17" s="27">
        <v>0</v>
      </c>
      <c r="CE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1:95" s="32" customFormat="1" ht="14.25" x14ac:dyDescent="0.2">
      <c r="B18" s="87" t="s">
        <v>101</v>
      </c>
      <c r="C18" s="33"/>
      <c r="D18" s="33">
        <v>1</v>
      </c>
      <c r="E18" s="33">
        <v>0</v>
      </c>
      <c r="F18" s="33">
        <v>0.2</v>
      </c>
      <c r="G18" s="33">
        <v>0</v>
      </c>
      <c r="H18" s="33">
        <v>20.6</v>
      </c>
      <c r="I18" s="33">
        <v>86.48</v>
      </c>
      <c r="J18" s="32">
        <v>0</v>
      </c>
      <c r="K18" s="32">
        <v>0</v>
      </c>
      <c r="L18" s="32">
        <v>0</v>
      </c>
      <c r="M18" s="32">
        <v>0</v>
      </c>
      <c r="N18" s="32">
        <v>19.8</v>
      </c>
      <c r="O18" s="32">
        <v>0.4</v>
      </c>
      <c r="P18" s="32">
        <v>0.4</v>
      </c>
      <c r="Q18" s="32">
        <v>0</v>
      </c>
      <c r="R18" s="32">
        <v>0</v>
      </c>
      <c r="S18" s="32">
        <v>1</v>
      </c>
      <c r="T18" s="32">
        <v>0.6</v>
      </c>
      <c r="U18" s="32">
        <v>12</v>
      </c>
      <c r="V18" s="32">
        <v>240</v>
      </c>
      <c r="W18" s="32">
        <v>14</v>
      </c>
      <c r="X18" s="32">
        <v>8</v>
      </c>
      <c r="Y18" s="32">
        <v>14</v>
      </c>
      <c r="Z18" s="32">
        <v>2.8</v>
      </c>
      <c r="AA18" s="32">
        <v>0</v>
      </c>
      <c r="AB18" s="32">
        <v>0</v>
      </c>
      <c r="AC18" s="32">
        <v>0</v>
      </c>
      <c r="AD18" s="32">
        <v>0.2</v>
      </c>
      <c r="AE18" s="32">
        <v>0.02</v>
      </c>
      <c r="AF18" s="32">
        <v>0.02</v>
      </c>
      <c r="AG18" s="32">
        <v>0.2</v>
      </c>
      <c r="AH18" s="32">
        <v>0.4</v>
      </c>
      <c r="AI18" s="32">
        <v>4</v>
      </c>
      <c r="AJ18" s="32">
        <v>0.4</v>
      </c>
      <c r="AK18" s="32">
        <v>0</v>
      </c>
      <c r="AL18" s="32">
        <v>0</v>
      </c>
      <c r="AM18" s="32">
        <v>28</v>
      </c>
      <c r="AN18" s="32">
        <v>28</v>
      </c>
      <c r="AO18" s="32">
        <v>4</v>
      </c>
      <c r="AP18" s="32">
        <v>16</v>
      </c>
      <c r="AQ18" s="32">
        <v>4</v>
      </c>
      <c r="AR18" s="32">
        <v>14</v>
      </c>
      <c r="AS18" s="32">
        <v>26</v>
      </c>
      <c r="AT18" s="32">
        <v>16</v>
      </c>
      <c r="AU18" s="32">
        <v>116</v>
      </c>
      <c r="AV18" s="32">
        <v>10</v>
      </c>
      <c r="AW18" s="32">
        <v>22</v>
      </c>
      <c r="AX18" s="32">
        <v>64</v>
      </c>
      <c r="AY18" s="32">
        <v>0</v>
      </c>
      <c r="AZ18" s="32">
        <v>20</v>
      </c>
      <c r="BA18" s="32">
        <v>24</v>
      </c>
      <c r="BB18" s="32">
        <v>10</v>
      </c>
      <c r="BC18" s="32">
        <v>8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32">
        <v>0</v>
      </c>
      <c r="CB18" s="32">
        <v>176.2</v>
      </c>
      <c r="CC18" s="33">
        <f>SUM($CC$16:$CC$17)</f>
        <v>0</v>
      </c>
      <c r="CD18" s="32" t="e">
        <f>$I$18/#REF!*100</f>
        <v>#REF!</v>
      </c>
      <c r="CE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</row>
    <row r="19" spans="1:95" s="26" customFormat="1" ht="15" x14ac:dyDescent="0.25">
      <c r="B19" s="88" t="s">
        <v>102</v>
      </c>
      <c r="C19" s="27"/>
      <c r="D19" s="27"/>
      <c r="E19" s="27"/>
      <c r="F19" s="27"/>
      <c r="G19" s="27"/>
      <c r="H19" s="27"/>
      <c r="I19" s="27"/>
      <c r="CC19" s="27"/>
    </row>
    <row r="20" spans="1:95" s="26" customFormat="1" ht="15" x14ac:dyDescent="0.25">
      <c r="A20" s="26" t="str">
        <f>"32/1"</f>
        <v>32/1</v>
      </c>
      <c r="B20" s="86" t="s">
        <v>148</v>
      </c>
      <c r="C20" s="27" t="str">
        <f>"60"</f>
        <v>60</v>
      </c>
      <c r="D20" s="27">
        <v>0.83</v>
      </c>
      <c r="E20" s="27">
        <v>0</v>
      </c>
      <c r="F20" s="27">
        <v>2.11</v>
      </c>
      <c r="G20" s="27">
        <v>2.11</v>
      </c>
      <c r="H20" s="27">
        <v>5.41</v>
      </c>
      <c r="I20" s="27">
        <v>40.701717504000001</v>
      </c>
      <c r="J20" s="26">
        <v>0.26</v>
      </c>
      <c r="K20" s="26">
        <v>1.37</v>
      </c>
      <c r="L20" s="26">
        <v>0</v>
      </c>
      <c r="M20" s="26">
        <v>0</v>
      </c>
      <c r="N20" s="26">
        <v>4.05</v>
      </c>
      <c r="O20" s="26">
        <v>0.05</v>
      </c>
      <c r="P20" s="26">
        <v>1.31</v>
      </c>
      <c r="Q20" s="26">
        <v>0</v>
      </c>
      <c r="R20" s="26">
        <v>0</v>
      </c>
      <c r="S20" s="26">
        <v>0.06</v>
      </c>
      <c r="T20" s="26">
        <v>0.87</v>
      </c>
      <c r="U20" s="26">
        <v>133.19999999999999</v>
      </c>
      <c r="V20" s="26">
        <v>134.01</v>
      </c>
      <c r="W20" s="26">
        <v>20.45</v>
      </c>
      <c r="X20" s="26">
        <v>11.58</v>
      </c>
      <c r="Y20" s="26">
        <v>22.77</v>
      </c>
      <c r="Z20" s="26">
        <v>0.74</v>
      </c>
      <c r="AA20" s="26">
        <v>0</v>
      </c>
      <c r="AB20" s="26">
        <v>4.9400000000000004</v>
      </c>
      <c r="AC20" s="26">
        <v>1.19</v>
      </c>
      <c r="AD20" s="26">
        <v>0.98</v>
      </c>
      <c r="AE20" s="26">
        <v>0.01</v>
      </c>
      <c r="AF20" s="26">
        <v>0.02</v>
      </c>
      <c r="AG20" s="26">
        <v>0.09</v>
      </c>
      <c r="AH20" s="26">
        <v>0.24</v>
      </c>
      <c r="AI20" s="26">
        <v>1.1599999999999999</v>
      </c>
      <c r="AJ20" s="26">
        <v>0</v>
      </c>
      <c r="AK20" s="26">
        <v>0</v>
      </c>
      <c r="AL20" s="26">
        <v>0</v>
      </c>
      <c r="AM20" s="26">
        <v>38.58</v>
      </c>
      <c r="AN20" s="26">
        <v>51.75</v>
      </c>
      <c r="AO20" s="26">
        <v>11.4</v>
      </c>
      <c r="AP20" s="26">
        <v>30.25</v>
      </c>
      <c r="AQ20" s="26">
        <v>8.07</v>
      </c>
      <c r="AR20" s="26">
        <v>25.72</v>
      </c>
      <c r="AS20" s="26">
        <v>22.84</v>
      </c>
      <c r="AT20" s="26">
        <v>40.86</v>
      </c>
      <c r="AU20" s="26">
        <v>182.38</v>
      </c>
      <c r="AV20" s="26">
        <v>8.4499999999999993</v>
      </c>
      <c r="AW20" s="26">
        <v>21.49</v>
      </c>
      <c r="AX20" s="26">
        <v>154.30000000000001</v>
      </c>
      <c r="AY20" s="26">
        <v>0</v>
      </c>
      <c r="AZ20" s="26">
        <v>26.95</v>
      </c>
      <c r="BA20" s="26">
        <v>35.92</v>
      </c>
      <c r="BB20" s="26">
        <v>28.49</v>
      </c>
      <c r="BC20" s="26">
        <v>8.49</v>
      </c>
      <c r="BD20" s="26">
        <v>0.06</v>
      </c>
      <c r="BE20" s="26">
        <v>0.03</v>
      </c>
      <c r="BF20" s="26">
        <v>0.01</v>
      </c>
      <c r="BG20" s="26">
        <v>0.03</v>
      </c>
      <c r="BH20" s="26">
        <v>0.04</v>
      </c>
      <c r="BI20" s="26">
        <v>0.16</v>
      </c>
      <c r="BJ20" s="26">
        <v>0</v>
      </c>
      <c r="BK20" s="26">
        <v>0.13</v>
      </c>
      <c r="BL20" s="26">
        <v>0</v>
      </c>
      <c r="BM20" s="26">
        <v>0.08</v>
      </c>
      <c r="BN20" s="26">
        <v>0.01</v>
      </c>
      <c r="BO20" s="26">
        <v>0.01</v>
      </c>
      <c r="BP20" s="26">
        <v>0</v>
      </c>
      <c r="BQ20" s="26">
        <v>0.03</v>
      </c>
      <c r="BR20" s="26">
        <v>0.03</v>
      </c>
      <c r="BS20" s="26">
        <v>0.49</v>
      </c>
      <c r="BT20" s="26">
        <v>0.01</v>
      </c>
      <c r="BU20" s="26">
        <v>0</v>
      </c>
      <c r="BV20" s="26">
        <v>1.21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51.04</v>
      </c>
      <c r="CC20" s="27">
        <v>0</v>
      </c>
      <c r="CE20" s="26">
        <v>0.82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0.3</v>
      </c>
    </row>
    <row r="21" spans="1:95" s="26" customFormat="1" ht="15" x14ac:dyDescent="0.25">
      <c r="A21" s="26" t="str">
        <f>"6/2"</f>
        <v>6/2</v>
      </c>
      <c r="B21" s="86" t="s">
        <v>149</v>
      </c>
      <c r="C21" s="27" t="str">
        <f>"200"</f>
        <v>200</v>
      </c>
      <c r="D21" s="27">
        <v>1.47</v>
      </c>
      <c r="E21" s="27">
        <v>0</v>
      </c>
      <c r="F21" s="27">
        <v>2.42</v>
      </c>
      <c r="G21" s="27">
        <v>2.15</v>
      </c>
      <c r="H21" s="27">
        <v>7.82</v>
      </c>
      <c r="I21" s="27">
        <v>56.630578</v>
      </c>
      <c r="J21" s="26">
        <v>0.63</v>
      </c>
      <c r="K21" s="26">
        <v>1.3</v>
      </c>
      <c r="L21" s="26">
        <v>0</v>
      </c>
      <c r="M21" s="26">
        <v>0</v>
      </c>
      <c r="N21" s="26">
        <v>3.07</v>
      </c>
      <c r="O21" s="26">
        <v>3.34</v>
      </c>
      <c r="P21" s="26">
        <v>1.41</v>
      </c>
      <c r="Q21" s="26">
        <v>0</v>
      </c>
      <c r="R21" s="26">
        <v>0</v>
      </c>
      <c r="S21" s="26">
        <v>0.25</v>
      </c>
      <c r="T21" s="26">
        <v>1.1299999999999999</v>
      </c>
      <c r="U21" s="26">
        <v>198.14</v>
      </c>
      <c r="V21" s="26">
        <v>627.08000000000004</v>
      </c>
      <c r="W21" s="26">
        <v>80.88</v>
      </c>
      <c r="X21" s="26">
        <v>51.75</v>
      </c>
      <c r="Y21" s="26">
        <v>74.44</v>
      </c>
      <c r="Z21" s="26">
        <v>1.21</v>
      </c>
      <c r="AA21" s="26">
        <v>2.4</v>
      </c>
      <c r="AB21" s="26">
        <v>1292.48</v>
      </c>
      <c r="AC21" s="26">
        <v>273.58</v>
      </c>
      <c r="AD21" s="26">
        <v>1.49</v>
      </c>
      <c r="AE21" s="26">
        <v>7.0000000000000007E-2</v>
      </c>
      <c r="AF21" s="26">
        <v>0.08</v>
      </c>
      <c r="AG21" s="26">
        <v>1.1200000000000001</v>
      </c>
      <c r="AH21" s="26">
        <v>1.8</v>
      </c>
      <c r="AI21" s="26">
        <v>20.05</v>
      </c>
      <c r="AJ21" s="26">
        <v>0</v>
      </c>
      <c r="AK21" s="26">
        <v>0</v>
      </c>
      <c r="AL21" s="26">
        <v>0</v>
      </c>
      <c r="AM21" s="26">
        <v>63.45</v>
      </c>
      <c r="AN21" s="26">
        <v>64.650000000000006</v>
      </c>
      <c r="AO21" s="26">
        <v>28.15</v>
      </c>
      <c r="AP21" s="26">
        <v>108.21</v>
      </c>
      <c r="AQ21" s="26">
        <v>13.56</v>
      </c>
      <c r="AR21" s="26">
        <v>55.82</v>
      </c>
      <c r="AS21" s="26">
        <v>87.53</v>
      </c>
      <c r="AT21" s="26">
        <v>198.31</v>
      </c>
      <c r="AU21" s="26">
        <v>214.97</v>
      </c>
      <c r="AV21" s="26">
        <v>32.56</v>
      </c>
      <c r="AW21" s="26">
        <v>40.86</v>
      </c>
      <c r="AX21" s="26">
        <v>333.2</v>
      </c>
      <c r="AY21" s="26">
        <v>0.64</v>
      </c>
      <c r="AZ21" s="26">
        <v>187</v>
      </c>
      <c r="BA21" s="26">
        <v>141.66999999999999</v>
      </c>
      <c r="BB21" s="26">
        <v>46.27</v>
      </c>
      <c r="BC21" s="26">
        <v>35.700000000000003</v>
      </c>
      <c r="BD21" s="26">
        <v>0.05</v>
      </c>
      <c r="BE21" s="26">
        <v>0.02</v>
      </c>
      <c r="BF21" s="26">
        <v>0.01</v>
      </c>
      <c r="BG21" s="26">
        <v>0.03</v>
      </c>
      <c r="BH21" s="26">
        <v>0.03</v>
      </c>
      <c r="BI21" s="26">
        <v>0.4</v>
      </c>
      <c r="BJ21" s="26">
        <v>0</v>
      </c>
      <c r="BK21" s="26">
        <v>9.7899999999999991</v>
      </c>
      <c r="BL21" s="26">
        <v>0</v>
      </c>
      <c r="BM21" s="26">
        <v>11.18</v>
      </c>
      <c r="BN21" s="26">
        <v>0.81</v>
      </c>
      <c r="BO21" s="26">
        <v>0.09</v>
      </c>
      <c r="BP21" s="26">
        <v>0</v>
      </c>
      <c r="BQ21" s="26">
        <v>0.03</v>
      </c>
      <c r="BR21" s="26">
        <v>0.44</v>
      </c>
      <c r="BS21" s="26">
        <v>14.65</v>
      </c>
      <c r="BT21" s="26">
        <v>0.01</v>
      </c>
      <c r="BU21" s="26">
        <v>0</v>
      </c>
      <c r="BV21" s="26">
        <v>4.28</v>
      </c>
      <c r="BW21" s="26">
        <v>0.09</v>
      </c>
      <c r="BX21" s="26">
        <v>0.01</v>
      </c>
      <c r="BY21" s="26">
        <v>0</v>
      </c>
      <c r="BZ21" s="26">
        <v>0</v>
      </c>
      <c r="CA21" s="26">
        <v>0</v>
      </c>
      <c r="CB21" s="26">
        <v>234.11</v>
      </c>
      <c r="CC21" s="27">
        <v>0</v>
      </c>
      <c r="CE21" s="26">
        <v>217.81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0.4</v>
      </c>
    </row>
    <row r="22" spans="1:95" s="26" customFormat="1" ht="15" x14ac:dyDescent="0.25">
      <c r="A22" s="26" t="str">
        <f>"3/3"</f>
        <v>3/3</v>
      </c>
      <c r="B22" s="86" t="s">
        <v>103</v>
      </c>
      <c r="C22" s="27" t="str">
        <f>"150"</f>
        <v>150</v>
      </c>
      <c r="D22" s="27">
        <v>3.11</v>
      </c>
      <c r="E22" s="27">
        <v>0.55000000000000004</v>
      </c>
      <c r="F22" s="27">
        <v>3.67</v>
      </c>
      <c r="G22" s="27">
        <v>0.51</v>
      </c>
      <c r="H22" s="27">
        <v>22.07</v>
      </c>
      <c r="I22" s="27">
        <v>132.58571249999997</v>
      </c>
      <c r="J22" s="26">
        <v>2.2799999999999998</v>
      </c>
      <c r="K22" s="26">
        <v>0.08</v>
      </c>
      <c r="L22" s="26">
        <v>0</v>
      </c>
      <c r="M22" s="26">
        <v>0</v>
      </c>
      <c r="N22" s="26">
        <v>2.15</v>
      </c>
      <c r="O22" s="26">
        <v>18.23</v>
      </c>
      <c r="P22" s="26">
        <v>1.7</v>
      </c>
      <c r="Q22" s="26">
        <v>0</v>
      </c>
      <c r="R22" s="26">
        <v>0</v>
      </c>
      <c r="S22" s="26">
        <v>0.28999999999999998</v>
      </c>
      <c r="T22" s="26">
        <v>1.89</v>
      </c>
      <c r="U22" s="26">
        <v>77.84</v>
      </c>
      <c r="V22" s="26">
        <v>636.26</v>
      </c>
      <c r="W22" s="26">
        <v>33.96</v>
      </c>
      <c r="X22" s="26">
        <v>30.35</v>
      </c>
      <c r="Y22" s="26">
        <v>86.82</v>
      </c>
      <c r="Z22" s="26">
        <v>1.1200000000000001</v>
      </c>
      <c r="AA22" s="26">
        <v>18.75</v>
      </c>
      <c r="AB22" s="26">
        <v>34.11</v>
      </c>
      <c r="AC22" s="26">
        <v>25.05</v>
      </c>
      <c r="AD22" s="26">
        <v>0.17</v>
      </c>
      <c r="AE22" s="26">
        <v>0.12</v>
      </c>
      <c r="AF22" s="26">
        <v>0.1</v>
      </c>
      <c r="AG22" s="26">
        <v>1.33</v>
      </c>
      <c r="AH22" s="26">
        <v>2.59</v>
      </c>
      <c r="AI22" s="26">
        <v>5.45</v>
      </c>
      <c r="AJ22" s="26">
        <v>0</v>
      </c>
      <c r="AK22" s="26">
        <v>30.53</v>
      </c>
      <c r="AL22" s="26">
        <v>30.14</v>
      </c>
      <c r="AM22" s="26">
        <v>116</v>
      </c>
      <c r="AN22" s="26">
        <v>118.1</v>
      </c>
      <c r="AO22" s="26">
        <v>26.61</v>
      </c>
      <c r="AP22" s="26">
        <v>76.13</v>
      </c>
      <c r="AQ22" s="26">
        <v>34.840000000000003</v>
      </c>
      <c r="AR22" s="26">
        <v>80.09</v>
      </c>
      <c r="AS22" s="26">
        <v>75.67</v>
      </c>
      <c r="AT22" s="26">
        <v>206.13</v>
      </c>
      <c r="AU22" s="26">
        <v>91.81</v>
      </c>
      <c r="AV22" s="26">
        <v>19.2</v>
      </c>
      <c r="AW22" s="26">
        <v>53.44</v>
      </c>
      <c r="AX22" s="26">
        <v>287.20999999999998</v>
      </c>
      <c r="AY22" s="26">
        <v>0</v>
      </c>
      <c r="AZ22" s="26">
        <v>40.19</v>
      </c>
      <c r="BA22" s="26">
        <v>36.549999999999997</v>
      </c>
      <c r="BB22" s="26">
        <v>72.75</v>
      </c>
      <c r="BC22" s="26">
        <v>21.66</v>
      </c>
      <c r="BD22" s="26">
        <v>0.1</v>
      </c>
      <c r="BE22" s="26">
        <v>0.04</v>
      </c>
      <c r="BF22" s="26">
        <v>0.02</v>
      </c>
      <c r="BG22" s="26">
        <v>0.05</v>
      </c>
      <c r="BH22" s="26">
        <v>0.06</v>
      </c>
      <c r="BI22" s="26">
        <v>0.28999999999999998</v>
      </c>
      <c r="BJ22" s="26">
        <v>0</v>
      </c>
      <c r="BK22" s="26">
        <v>0.88</v>
      </c>
      <c r="BL22" s="26">
        <v>0</v>
      </c>
      <c r="BM22" s="26">
        <v>0.26</v>
      </c>
      <c r="BN22" s="26">
        <v>0</v>
      </c>
      <c r="BO22" s="26">
        <v>0</v>
      </c>
      <c r="BP22" s="26">
        <v>0</v>
      </c>
      <c r="BQ22" s="26">
        <v>0.05</v>
      </c>
      <c r="BR22" s="26">
        <v>0.09</v>
      </c>
      <c r="BS22" s="26">
        <v>0.85</v>
      </c>
      <c r="BT22" s="26">
        <v>0</v>
      </c>
      <c r="BU22" s="26">
        <v>0</v>
      </c>
      <c r="BV22" s="26">
        <v>0.14000000000000001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123.62</v>
      </c>
      <c r="CC22" s="27">
        <v>8.33</v>
      </c>
      <c r="CE22" s="26">
        <v>24.43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0.23</v>
      </c>
    </row>
    <row r="23" spans="1:95" s="26" customFormat="1" ht="15" x14ac:dyDescent="0.25">
      <c r="A23" s="26" t="str">
        <f>"12/7"</f>
        <v>12/7</v>
      </c>
      <c r="B23" s="86" t="s">
        <v>150</v>
      </c>
      <c r="C23" s="27" t="str">
        <f>"70"</f>
        <v>70</v>
      </c>
      <c r="D23" s="27">
        <v>11.9</v>
      </c>
      <c r="E23" s="27">
        <v>11.14</v>
      </c>
      <c r="F23" s="27">
        <v>4.0999999999999996</v>
      </c>
      <c r="G23" s="27">
        <v>0.09</v>
      </c>
      <c r="H23" s="27">
        <v>5.61</v>
      </c>
      <c r="I23" s="27">
        <v>107.26782500000002</v>
      </c>
      <c r="J23" s="26">
        <v>0.99</v>
      </c>
      <c r="K23" s="26">
        <v>0</v>
      </c>
      <c r="L23" s="26">
        <v>0</v>
      </c>
      <c r="M23" s="26">
        <v>0</v>
      </c>
      <c r="N23" s="26">
        <v>0.8</v>
      </c>
      <c r="O23" s="26">
        <v>4.79</v>
      </c>
      <c r="P23" s="26">
        <v>0.02</v>
      </c>
      <c r="Q23" s="26">
        <v>0</v>
      </c>
      <c r="R23" s="26">
        <v>0</v>
      </c>
      <c r="S23" s="26">
        <v>0.01</v>
      </c>
      <c r="T23" s="26">
        <v>1.31</v>
      </c>
      <c r="U23" s="26">
        <v>153.63</v>
      </c>
      <c r="V23" s="26">
        <v>151.85</v>
      </c>
      <c r="W23" s="26">
        <v>30.68</v>
      </c>
      <c r="X23" s="26">
        <v>17.760000000000002</v>
      </c>
      <c r="Y23" s="26">
        <v>121.21</v>
      </c>
      <c r="Z23" s="26">
        <v>0.44</v>
      </c>
      <c r="AA23" s="26">
        <v>29.49</v>
      </c>
      <c r="AB23" s="26">
        <v>4.03</v>
      </c>
      <c r="AC23" s="26">
        <v>30.21</v>
      </c>
      <c r="AD23" s="26">
        <v>0.81</v>
      </c>
      <c r="AE23" s="26">
        <v>0.1</v>
      </c>
      <c r="AF23" s="26">
        <v>0.12</v>
      </c>
      <c r="AG23" s="26">
        <v>2.29</v>
      </c>
      <c r="AH23" s="26">
        <v>4.5199999999999996</v>
      </c>
      <c r="AI23" s="26">
        <v>0.65</v>
      </c>
      <c r="AJ23" s="26">
        <v>0</v>
      </c>
      <c r="AK23" s="26">
        <v>634.64</v>
      </c>
      <c r="AL23" s="26">
        <v>488.74</v>
      </c>
      <c r="AM23" s="26">
        <v>993.85</v>
      </c>
      <c r="AN23" s="26">
        <v>1091.8900000000001</v>
      </c>
      <c r="AO23" s="26">
        <v>310.75</v>
      </c>
      <c r="AP23" s="26">
        <v>629.16999999999996</v>
      </c>
      <c r="AQ23" s="26">
        <v>130.11000000000001</v>
      </c>
      <c r="AR23" s="26">
        <v>88.01</v>
      </c>
      <c r="AS23" s="26">
        <v>55.24</v>
      </c>
      <c r="AT23" s="26">
        <v>68.62</v>
      </c>
      <c r="AU23" s="26">
        <v>80.709999999999994</v>
      </c>
      <c r="AV23" s="26">
        <v>467.1</v>
      </c>
      <c r="AW23" s="26">
        <v>44.82</v>
      </c>
      <c r="AX23" s="26">
        <v>303.91000000000003</v>
      </c>
      <c r="AY23" s="26">
        <v>0.57999999999999996</v>
      </c>
      <c r="AZ23" s="26">
        <v>91.47</v>
      </c>
      <c r="BA23" s="26">
        <v>71.19</v>
      </c>
      <c r="BB23" s="26">
        <v>66.2</v>
      </c>
      <c r="BC23" s="26">
        <v>32.89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0.01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0.01</v>
      </c>
      <c r="BT23" s="26">
        <v>0</v>
      </c>
      <c r="BU23" s="26">
        <v>0</v>
      </c>
      <c r="BV23" s="26">
        <v>0.04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57.42</v>
      </c>
      <c r="CC23" s="27">
        <v>33.71</v>
      </c>
      <c r="CE23" s="26">
        <v>30.16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0.35</v>
      </c>
    </row>
    <row r="24" spans="1:95" s="26" customFormat="1" ht="15" x14ac:dyDescent="0.25">
      <c r="A24" s="26" t="str">
        <f>"17/10"</f>
        <v>17/10</v>
      </c>
      <c r="B24" s="86" t="s">
        <v>151</v>
      </c>
      <c r="C24" s="27" t="str">
        <f>"200"</f>
        <v>200</v>
      </c>
      <c r="D24" s="27">
        <v>0.68</v>
      </c>
      <c r="E24" s="27">
        <v>0</v>
      </c>
      <c r="F24" s="27">
        <v>0.1</v>
      </c>
      <c r="G24" s="27">
        <v>0.1</v>
      </c>
      <c r="H24" s="27">
        <v>19.940000000000001</v>
      </c>
      <c r="I24" s="27">
        <v>75.666489999999996</v>
      </c>
      <c r="J24" s="26">
        <v>0.02</v>
      </c>
      <c r="K24" s="26">
        <v>0</v>
      </c>
      <c r="L24" s="26">
        <v>0</v>
      </c>
      <c r="M24" s="26">
        <v>0</v>
      </c>
      <c r="N24" s="26">
        <v>16.55</v>
      </c>
      <c r="O24" s="26">
        <v>0.57999999999999996</v>
      </c>
      <c r="P24" s="26">
        <v>2.81</v>
      </c>
      <c r="Q24" s="26">
        <v>0</v>
      </c>
      <c r="R24" s="26">
        <v>0</v>
      </c>
      <c r="S24" s="26">
        <v>0.4</v>
      </c>
      <c r="T24" s="26">
        <v>0.65</v>
      </c>
      <c r="U24" s="26">
        <v>2.33</v>
      </c>
      <c r="V24" s="26">
        <v>172.76</v>
      </c>
      <c r="W24" s="26">
        <v>18.72</v>
      </c>
      <c r="X24" s="26">
        <v>10.78</v>
      </c>
      <c r="Y24" s="26">
        <v>14.37</v>
      </c>
      <c r="Z24" s="26">
        <v>0.49</v>
      </c>
      <c r="AA24" s="26">
        <v>0</v>
      </c>
      <c r="AB24" s="26">
        <v>535.5</v>
      </c>
      <c r="AC24" s="26">
        <v>99.15</v>
      </c>
      <c r="AD24" s="26">
        <v>0.74</v>
      </c>
      <c r="AE24" s="26">
        <v>0.01</v>
      </c>
      <c r="AF24" s="26">
        <v>0.03</v>
      </c>
      <c r="AG24" s="26">
        <v>0.31</v>
      </c>
      <c r="AH24" s="26">
        <v>0.46</v>
      </c>
      <c r="AI24" s="26">
        <v>40.159999999999997</v>
      </c>
      <c r="AJ24" s="26">
        <v>0</v>
      </c>
      <c r="AK24" s="26">
        <v>0</v>
      </c>
      <c r="AL24" s="26">
        <v>0</v>
      </c>
      <c r="AM24" s="26">
        <v>0.01</v>
      </c>
      <c r="AN24" s="26">
        <v>0.01</v>
      </c>
      <c r="AO24" s="26">
        <v>0</v>
      </c>
      <c r="AP24" s="26">
        <v>0</v>
      </c>
      <c r="AQ24" s="26">
        <v>0</v>
      </c>
      <c r="AR24" s="26">
        <v>0.01</v>
      </c>
      <c r="AS24" s="26">
        <v>0.01</v>
      </c>
      <c r="AT24" s="26">
        <v>0</v>
      </c>
      <c r="AU24" s="26">
        <v>0.03</v>
      </c>
      <c r="AV24" s="26">
        <v>0</v>
      </c>
      <c r="AW24" s="26">
        <v>0</v>
      </c>
      <c r="AX24" s="26">
        <v>0.01</v>
      </c>
      <c r="AY24" s="26">
        <v>0</v>
      </c>
      <c r="AZ24" s="26">
        <v>0.01</v>
      </c>
      <c r="BA24" s="26">
        <v>0.01</v>
      </c>
      <c r="BB24" s="26">
        <v>0</v>
      </c>
      <c r="BC24" s="26">
        <v>0</v>
      </c>
      <c r="BD24" s="26">
        <v>0.01</v>
      </c>
      <c r="BE24" s="26">
        <v>0.01</v>
      </c>
      <c r="BF24" s="26">
        <v>0</v>
      </c>
      <c r="BG24" s="26">
        <v>0.01</v>
      </c>
      <c r="BH24" s="26">
        <v>0.01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0.01</v>
      </c>
      <c r="BO24" s="26">
        <v>0</v>
      </c>
      <c r="BP24" s="26">
        <v>0</v>
      </c>
      <c r="BQ24" s="26">
        <v>0</v>
      </c>
      <c r="BR24" s="26">
        <v>0.01</v>
      </c>
      <c r="BS24" s="26">
        <v>0.01</v>
      </c>
      <c r="BT24" s="26">
        <v>0</v>
      </c>
      <c r="BU24" s="26">
        <v>0</v>
      </c>
      <c r="BV24" s="26">
        <v>0</v>
      </c>
      <c r="BW24" s="26">
        <v>0</v>
      </c>
      <c r="BX24" s="26">
        <v>0.01</v>
      </c>
      <c r="BY24" s="26">
        <v>0</v>
      </c>
      <c r="BZ24" s="26">
        <v>0</v>
      </c>
      <c r="CA24" s="26">
        <v>0</v>
      </c>
      <c r="CB24" s="26">
        <v>212.71</v>
      </c>
      <c r="CC24" s="27">
        <v>5.17</v>
      </c>
      <c r="CE24" s="26">
        <v>89.25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10</v>
      </c>
      <c r="CQ24" s="26">
        <v>0</v>
      </c>
    </row>
    <row r="25" spans="1:95" s="26" customFormat="1" ht="15" x14ac:dyDescent="0.25">
      <c r="A25" s="26" t="str">
        <f>"-"</f>
        <v>-</v>
      </c>
      <c r="B25" s="86" t="s">
        <v>104</v>
      </c>
      <c r="C25" s="27" t="str">
        <f>"20"</f>
        <v>20</v>
      </c>
      <c r="D25" s="27">
        <v>1.32</v>
      </c>
      <c r="E25" s="27">
        <v>0</v>
      </c>
      <c r="F25" s="27">
        <v>0.13</v>
      </c>
      <c r="G25" s="27">
        <v>0.13</v>
      </c>
      <c r="H25" s="27">
        <v>9.3800000000000008</v>
      </c>
      <c r="I25" s="27">
        <v>44.780199999999994</v>
      </c>
      <c r="J25" s="26">
        <v>0</v>
      </c>
      <c r="K25" s="26">
        <v>0</v>
      </c>
      <c r="L25" s="26">
        <v>0</v>
      </c>
      <c r="M25" s="26">
        <v>0</v>
      </c>
      <c r="N25" s="26">
        <v>0.22</v>
      </c>
      <c r="O25" s="26">
        <v>9.1199999999999992</v>
      </c>
      <c r="P25" s="26">
        <v>0.04</v>
      </c>
      <c r="Q25" s="26">
        <v>0</v>
      </c>
      <c r="R25" s="26">
        <v>0</v>
      </c>
      <c r="S25" s="26">
        <v>0</v>
      </c>
      <c r="T25" s="26">
        <v>0.36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101.79</v>
      </c>
      <c r="AN25" s="26">
        <v>33.76</v>
      </c>
      <c r="AO25" s="26">
        <v>20.010000000000002</v>
      </c>
      <c r="AP25" s="26">
        <v>40.020000000000003</v>
      </c>
      <c r="AQ25" s="26">
        <v>15.14</v>
      </c>
      <c r="AR25" s="26">
        <v>72.38</v>
      </c>
      <c r="AS25" s="26">
        <v>44.89</v>
      </c>
      <c r="AT25" s="26">
        <v>62.64</v>
      </c>
      <c r="AU25" s="26">
        <v>51.68</v>
      </c>
      <c r="AV25" s="26">
        <v>27.14</v>
      </c>
      <c r="AW25" s="26">
        <v>48.02</v>
      </c>
      <c r="AX25" s="26">
        <v>401.59</v>
      </c>
      <c r="AY25" s="26">
        <v>0</v>
      </c>
      <c r="AZ25" s="26">
        <v>130.85</v>
      </c>
      <c r="BA25" s="26">
        <v>56.9</v>
      </c>
      <c r="BB25" s="26">
        <v>37.76</v>
      </c>
      <c r="BC25" s="26">
        <v>29.93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0</v>
      </c>
      <c r="BJ25" s="26">
        <v>0</v>
      </c>
      <c r="BK25" s="26">
        <v>0.02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0.01</v>
      </c>
      <c r="BT25" s="26">
        <v>0</v>
      </c>
      <c r="BU25" s="26">
        <v>0</v>
      </c>
      <c r="BV25" s="26">
        <v>0.06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7.82</v>
      </c>
      <c r="CC25" s="27">
        <v>0</v>
      </c>
      <c r="CE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105</v>
      </c>
      <c r="C26" s="27" t="str">
        <f>"20"</f>
        <v>20</v>
      </c>
      <c r="D26" s="27">
        <v>1.32</v>
      </c>
      <c r="E26" s="27">
        <v>0</v>
      </c>
      <c r="F26" s="27">
        <v>0.24</v>
      </c>
      <c r="G26" s="27">
        <v>0.24</v>
      </c>
      <c r="H26" s="27">
        <v>8.34</v>
      </c>
      <c r="I26" s="27">
        <v>38.676000000000002</v>
      </c>
      <c r="J26" s="26">
        <v>0.04</v>
      </c>
      <c r="K26" s="26">
        <v>0</v>
      </c>
      <c r="L26" s="26">
        <v>0</v>
      </c>
      <c r="M26" s="26">
        <v>0</v>
      </c>
      <c r="N26" s="26">
        <v>0.24</v>
      </c>
      <c r="O26" s="26">
        <v>6.44</v>
      </c>
      <c r="P26" s="26">
        <v>1.66</v>
      </c>
      <c r="Q26" s="26">
        <v>0</v>
      </c>
      <c r="R26" s="26">
        <v>0</v>
      </c>
      <c r="S26" s="26">
        <v>0.2</v>
      </c>
      <c r="T26" s="26">
        <v>0.5</v>
      </c>
      <c r="U26" s="26">
        <v>122</v>
      </c>
      <c r="V26" s="26">
        <v>49</v>
      </c>
      <c r="W26" s="26">
        <v>7</v>
      </c>
      <c r="X26" s="26">
        <v>9.4</v>
      </c>
      <c r="Y26" s="26">
        <v>31.6</v>
      </c>
      <c r="Z26" s="26">
        <v>0.78</v>
      </c>
      <c r="AA26" s="26">
        <v>0</v>
      </c>
      <c r="AB26" s="26">
        <v>1</v>
      </c>
      <c r="AC26" s="26">
        <v>0.2</v>
      </c>
      <c r="AD26" s="26">
        <v>0.28000000000000003</v>
      </c>
      <c r="AE26" s="26">
        <v>0.04</v>
      </c>
      <c r="AF26" s="26">
        <v>0.02</v>
      </c>
      <c r="AG26" s="26">
        <v>0.14000000000000001</v>
      </c>
      <c r="AH26" s="26">
        <v>0.4</v>
      </c>
      <c r="AI26" s="26">
        <v>0</v>
      </c>
      <c r="AJ26" s="26">
        <v>0</v>
      </c>
      <c r="AK26" s="26">
        <v>0</v>
      </c>
      <c r="AL26" s="26">
        <v>0</v>
      </c>
      <c r="AM26" s="26">
        <v>85.4</v>
      </c>
      <c r="AN26" s="26">
        <v>44.6</v>
      </c>
      <c r="AO26" s="26">
        <v>18.600000000000001</v>
      </c>
      <c r="AP26" s="26">
        <v>39.6</v>
      </c>
      <c r="AQ26" s="26">
        <v>16</v>
      </c>
      <c r="AR26" s="26">
        <v>74.2</v>
      </c>
      <c r="AS26" s="26">
        <v>59.4</v>
      </c>
      <c r="AT26" s="26">
        <v>58.2</v>
      </c>
      <c r="AU26" s="26">
        <v>92.8</v>
      </c>
      <c r="AV26" s="26">
        <v>24.8</v>
      </c>
      <c r="AW26" s="26">
        <v>62</v>
      </c>
      <c r="AX26" s="26">
        <v>305.8</v>
      </c>
      <c r="AY26" s="26">
        <v>0</v>
      </c>
      <c r="AZ26" s="26">
        <v>105.2</v>
      </c>
      <c r="BA26" s="26">
        <v>58.2</v>
      </c>
      <c r="BB26" s="26">
        <v>36</v>
      </c>
      <c r="BC26" s="26">
        <v>26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0.03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0.1</v>
      </c>
      <c r="BW26" s="26">
        <v>0.02</v>
      </c>
      <c r="BX26" s="26">
        <v>0</v>
      </c>
      <c r="BY26" s="26">
        <v>0</v>
      </c>
      <c r="BZ26" s="26">
        <v>0</v>
      </c>
      <c r="CA26" s="26">
        <v>0</v>
      </c>
      <c r="CB26" s="26">
        <v>9.4</v>
      </c>
      <c r="CC26" s="27">
        <v>0</v>
      </c>
      <c r="CE26" s="26">
        <v>0.17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32" customFormat="1" ht="14.25" x14ac:dyDescent="0.2">
      <c r="B27" s="87" t="s">
        <v>106</v>
      </c>
      <c r="C27" s="33"/>
      <c r="D27" s="33">
        <v>20.63</v>
      </c>
      <c r="E27" s="33">
        <v>11.68</v>
      </c>
      <c r="F27" s="33">
        <v>12.77</v>
      </c>
      <c r="G27" s="33">
        <v>5.33</v>
      </c>
      <c r="H27" s="33">
        <v>78.569999999999993</v>
      </c>
      <c r="I27" s="33">
        <v>496.31</v>
      </c>
      <c r="J27" s="32">
        <v>4.22</v>
      </c>
      <c r="K27" s="32">
        <v>2.75</v>
      </c>
      <c r="L27" s="32">
        <v>0</v>
      </c>
      <c r="M27" s="32">
        <v>0</v>
      </c>
      <c r="N27" s="32">
        <v>27.08</v>
      </c>
      <c r="O27" s="32">
        <v>42.54</v>
      </c>
      <c r="P27" s="32">
        <v>8.9499999999999993</v>
      </c>
      <c r="Q27" s="32">
        <v>0</v>
      </c>
      <c r="R27" s="32">
        <v>0</v>
      </c>
      <c r="S27" s="32">
        <v>1.21</v>
      </c>
      <c r="T27" s="32">
        <v>6.71</v>
      </c>
      <c r="U27" s="32">
        <v>687.14</v>
      </c>
      <c r="V27" s="32">
        <v>1770.96</v>
      </c>
      <c r="W27" s="32">
        <v>191.69</v>
      </c>
      <c r="X27" s="32">
        <v>131.63</v>
      </c>
      <c r="Y27" s="32">
        <v>351.21</v>
      </c>
      <c r="Z27" s="32">
        <v>4.78</v>
      </c>
      <c r="AA27" s="32">
        <v>50.64</v>
      </c>
      <c r="AB27" s="32">
        <v>1872.05</v>
      </c>
      <c r="AC27" s="32">
        <v>429.37</v>
      </c>
      <c r="AD27" s="32">
        <v>4.4800000000000004</v>
      </c>
      <c r="AE27" s="32">
        <v>0.35</v>
      </c>
      <c r="AF27" s="32">
        <v>0.36</v>
      </c>
      <c r="AG27" s="32">
        <v>5.27</v>
      </c>
      <c r="AH27" s="32">
        <v>10.01</v>
      </c>
      <c r="AI27" s="32">
        <v>67.47</v>
      </c>
      <c r="AJ27" s="32">
        <v>0</v>
      </c>
      <c r="AK27" s="32">
        <v>665.17</v>
      </c>
      <c r="AL27" s="32">
        <v>518.88</v>
      </c>
      <c r="AM27" s="32">
        <v>1399.07</v>
      </c>
      <c r="AN27" s="32">
        <v>1404.75</v>
      </c>
      <c r="AO27" s="32">
        <v>415.53</v>
      </c>
      <c r="AP27" s="32">
        <v>923.38</v>
      </c>
      <c r="AQ27" s="32">
        <v>217.72</v>
      </c>
      <c r="AR27" s="32">
        <v>396.24</v>
      </c>
      <c r="AS27" s="32">
        <v>345.58</v>
      </c>
      <c r="AT27" s="32">
        <v>634.77</v>
      </c>
      <c r="AU27" s="32">
        <v>714.37</v>
      </c>
      <c r="AV27" s="32">
        <v>579.26</v>
      </c>
      <c r="AW27" s="32">
        <v>270.63</v>
      </c>
      <c r="AX27" s="32">
        <v>1786.02</v>
      </c>
      <c r="AY27" s="32">
        <v>1.22</v>
      </c>
      <c r="AZ27" s="32">
        <v>581.66999999999996</v>
      </c>
      <c r="BA27" s="32">
        <v>400.43</v>
      </c>
      <c r="BB27" s="32">
        <v>287.45999999999998</v>
      </c>
      <c r="BC27" s="32">
        <v>154.66999999999999</v>
      </c>
      <c r="BD27" s="32">
        <v>0.21</v>
      </c>
      <c r="BE27" s="32">
        <v>0.1</v>
      </c>
      <c r="BF27" s="32">
        <v>0.05</v>
      </c>
      <c r="BG27" s="32">
        <v>0.12</v>
      </c>
      <c r="BH27" s="32">
        <v>0.14000000000000001</v>
      </c>
      <c r="BI27" s="32">
        <v>0.85</v>
      </c>
      <c r="BJ27" s="32">
        <v>0</v>
      </c>
      <c r="BK27" s="32">
        <v>10.85</v>
      </c>
      <c r="BL27" s="32">
        <v>0</v>
      </c>
      <c r="BM27" s="32">
        <v>11.54</v>
      </c>
      <c r="BN27" s="32">
        <v>0.83</v>
      </c>
      <c r="BO27" s="32">
        <v>0.1</v>
      </c>
      <c r="BP27" s="32">
        <v>0</v>
      </c>
      <c r="BQ27" s="32">
        <v>0.12</v>
      </c>
      <c r="BR27" s="32">
        <v>0.57999999999999996</v>
      </c>
      <c r="BS27" s="32">
        <v>16.04</v>
      </c>
      <c r="BT27" s="32">
        <v>0.02</v>
      </c>
      <c r="BU27" s="32">
        <v>0</v>
      </c>
      <c r="BV27" s="32">
        <v>5.83</v>
      </c>
      <c r="BW27" s="32">
        <v>0.11</v>
      </c>
      <c r="BX27" s="32">
        <v>0.02</v>
      </c>
      <c r="BY27" s="32">
        <v>0</v>
      </c>
      <c r="BZ27" s="32">
        <v>0</v>
      </c>
      <c r="CA27" s="32">
        <v>0</v>
      </c>
      <c r="CB27" s="32">
        <v>696.12</v>
      </c>
      <c r="CC27" s="33">
        <f>SUM($CC$19:$CC$26)</f>
        <v>47.21</v>
      </c>
      <c r="CD27" s="32" t="e">
        <f>$I$27/#REF!*100</f>
        <v>#REF!</v>
      </c>
      <c r="CE27" s="32">
        <v>362.65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10</v>
      </c>
      <c r="CQ27" s="32">
        <v>1.28</v>
      </c>
    </row>
    <row r="28" spans="1:95" s="26" customFormat="1" ht="15" x14ac:dyDescent="0.25">
      <c r="B28" s="88" t="s">
        <v>107</v>
      </c>
      <c r="C28" s="27"/>
      <c r="D28" s="27"/>
      <c r="E28" s="27"/>
      <c r="F28" s="27"/>
      <c r="G28" s="27"/>
      <c r="H28" s="27"/>
      <c r="I28" s="27"/>
      <c r="CC28" s="27"/>
    </row>
    <row r="29" spans="1:95" s="26" customFormat="1" ht="15" x14ac:dyDescent="0.25">
      <c r="A29" s="26" t="str">
        <f>"32/10"</f>
        <v>32/10</v>
      </c>
      <c r="B29" s="86" t="s">
        <v>152</v>
      </c>
      <c r="C29" s="27" t="str">
        <f>"200"</f>
        <v>200</v>
      </c>
      <c r="D29" s="27">
        <v>3.14</v>
      </c>
      <c r="E29" s="27">
        <v>2.84</v>
      </c>
      <c r="F29" s="27">
        <v>3.21</v>
      </c>
      <c r="G29" s="27">
        <v>7.0000000000000007E-2</v>
      </c>
      <c r="H29" s="27">
        <v>9.5</v>
      </c>
      <c r="I29" s="27">
        <v>77.788600000000002</v>
      </c>
      <c r="J29" s="26">
        <v>2</v>
      </c>
      <c r="K29" s="26">
        <v>0</v>
      </c>
      <c r="L29" s="26">
        <v>0</v>
      </c>
      <c r="M29" s="26">
        <v>0</v>
      </c>
      <c r="N29" s="26">
        <v>9.5</v>
      </c>
      <c r="O29" s="26">
        <v>0</v>
      </c>
      <c r="P29" s="26">
        <v>0</v>
      </c>
      <c r="Q29" s="26">
        <v>0</v>
      </c>
      <c r="R29" s="26">
        <v>0</v>
      </c>
      <c r="S29" s="26">
        <v>0.1</v>
      </c>
      <c r="T29" s="26">
        <v>0.71</v>
      </c>
      <c r="U29" s="26">
        <v>49.55</v>
      </c>
      <c r="V29" s="26">
        <v>144.69</v>
      </c>
      <c r="W29" s="26">
        <v>116.55</v>
      </c>
      <c r="X29" s="26">
        <v>13.3</v>
      </c>
      <c r="Y29" s="26">
        <v>83.7</v>
      </c>
      <c r="Z29" s="26">
        <v>0.11</v>
      </c>
      <c r="AA29" s="26">
        <v>20</v>
      </c>
      <c r="AB29" s="26">
        <v>9</v>
      </c>
      <c r="AC29" s="26">
        <v>22</v>
      </c>
      <c r="AD29" s="26">
        <v>0</v>
      </c>
      <c r="AE29" s="26">
        <v>0.03</v>
      </c>
      <c r="AF29" s="26">
        <v>0.14000000000000001</v>
      </c>
      <c r="AG29" s="26">
        <v>0.09</v>
      </c>
      <c r="AH29" s="26">
        <v>0.8</v>
      </c>
      <c r="AI29" s="26">
        <v>0.52</v>
      </c>
      <c r="AJ29" s="26">
        <v>0</v>
      </c>
      <c r="AK29" s="26">
        <v>159.74</v>
      </c>
      <c r="AL29" s="26">
        <v>157.78</v>
      </c>
      <c r="AM29" s="26">
        <v>270.48</v>
      </c>
      <c r="AN29" s="26">
        <v>217.56</v>
      </c>
      <c r="AO29" s="26">
        <v>72.52</v>
      </c>
      <c r="AP29" s="26">
        <v>127.4</v>
      </c>
      <c r="AQ29" s="26">
        <v>42.14</v>
      </c>
      <c r="AR29" s="26">
        <v>143.08000000000001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180.32</v>
      </c>
      <c r="BC29" s="26">
        <v>25.48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198.55</v>
      </c>
      <c r="CC29" s="27">
        <v>6.14</v>
      </c>
      <c r="CE29" s="26">
        <v>21.5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5</v>
      </c>
      <c r="CQ29" s="26">
        <v>0</v>
      </c>
    </row>
    <row r="30" spans="1:95" s="26" customFormat="1" ht="15" x14ac:dyDescent="0.25">
      <c r="A30" s="26" t="str">
        <f>""</f>
        <v/>
      </c>
      <c r="B30" s="86" t="s">
        <v>109</v>
      </c>
      <c r="C30" s="27" t="str">
        <f>"60"</f>
        <v>60</v>
      </c>
      <c r="D30" s="27">
        <v>6.48</v>
      </c>
      <c r="E30" s="27">
        <v>0</v>
      </c>
      <c r="F30" s="27">
        <v>0.78</v>
      </c>
      <c r="G30" s="27">
        <v>0.78</v>
      </c>
      <c r="H30" s="27">
        <v>43.44</v>
      </c>
      <c r="I30" s="27">
        <v>206.45399999999998</v>
      </c>
      <c r="J30" s="26">
        <v>0.12</v>
      </c>
      <c r="K30" s="26">
        <v>0</v>
      </c>
      <c r="L30" s="26">
        <v>0</v>
      </c>
      <c r="M30" s="26">
        <v>0</v>
      </c>
      <c r="N30" s="26">
        <v>0.6</v>
      </c>
      <c r="O30" s="26">
        <v>40.74</v>
      </c>
      <c r="P30" s="26">
        <v>2.1</v>
      </c>
      <c r="Q30" s="26">
        <v>0</v>
      </c>
      <c r="R30" s="26">
        <v>0</v>
      </c>
      <c r="S30" s="26">
        <v>0</v>
      </c>
      <c r="T30" s="26">
        <v>0.3</v>
      </c>
      <c r="U30" s="26">
        <v>1.8</v>
      </c>
      <c r="V30" s="26">
        <v>73.2</v>
      </c>
      <c r="W30" s="26">
        <v>10.8</v>
      </c>
      <c r="X30" s="26">
        <v>9.6</v>
      </c>
      <c r="Y30" s="26">
        <v>51.6</v>
      </c>
      <c r="Z30" s="26">
        <v>0.72</v>
      </c>
      <c r="AA30" s="26">
        <v>0</v>
      </c>
      <c r="AB30" s="26">
        <v>0</v>
      </c>
      <c r="AC30" s="26">
        <v>0</v>
      </c>
      <c r="AD30" s="26">
        <v>0.9</v>
      </c>
      <c r="AE30" s="26">
        <v>0.1</v>
      </c>
      <c r="AF30" s="26">
        <v>0.02</v>
      </c>
      <c r="AG30" s="26">
        <v>0.72</v>
      </c>
      <c r="AH30" s="26">
        <v>1.8</v>
      </c>
      <c r="AI30" s="26">
        <v>0</v>
      </c>
      <c r="AJ30" s="26">
        <v>0</v>
      </c>
      <c r="AK30" s="26">
        <v>0</v>
      </c>
      <c r="AL30" s="26">
        <v>0</v>
      </c>
      <c r="AM30" s="26">
        <v>483.6</v>
      </c>
      <c r="AN30" s="26">
        <v>150</v>
      </c>
      <c r="AO30" s="26">
        <v>91.8</v>
      </c>
      <c r="AP30" s="26">
        <v>186.6</v>
      </c>
      <c r="AQ30" s="26">
        <v>60</v>
      </c>
      <c r="AR30" s="26">
        <v>300</v>
      </c>
      <c r="AS30" s="26">
        <v>198</v>
      </c>
      <c r="AT30" s="26">
        <v>240</v>
      </c>
      <c r="AU30" s="26">
        <v>204</v>
      </c>
      <c r="AV30" s="26">
        <v>120</v>
      </c>
      <c r="AW30" s="26">
        <v>210</v>
      </c>
      <c r="AX30" s="26">
        <v>1848</v>
      </c>
      <c r="AY30" s="26">
        <v>0</v>
      </c>
      <c r="AZ30" s="26">
        <v>582</v>
      </c>
      <c r="BA30" s="26">
        <v>300</v>
      </c>
      <c r="BB30" s="26">
        <v>150</v>
      </c>
      <c r="BC30" s="26">
        <v>120</v>
      </c>
      <c r="BD30" s="26">
        <v>0.19</v>
      </c>
      <c r="BE30" s="26">
        <v>0.13</v>
      </c>
      <c r="BF30" s="26">
        <v>7.0000000000000007E-2</v>
      </c>
      <c r="BG30" s="26">
        <v>0.13</v>
      </c>
      <c r="BH30" s="26">
        <v>0.11</v>
      </c>
      <c r="BI30" s="26">
        <v>0.45</v>
      </c>
      <c r="BJ30" s="26">
        <v>7.0000000000000007E-2</v>
      </c>
      <c r="BK30" s="26">
        <v>0.08</v>
      </c>
      <c r="BL30" s="26">
        <v>7.0000000000000007E-2</v>
      </c>
      <c r="BM30" s="26">
        <v>0.01</v>
      </c>
      <c r="BN30" s="26">
        <v>0.09</v>
      </c>
      <c r="BO30" s="26">
        <v>0.42</v>
      </c>
      <c r="BP30" s="26">
        <v>0</v>
      </c>
      <c r="BQ30" s="26">
        <v>7.0000000000000007E-2</v>
      </c>
      <c r="BR30" s="26">
        <v>0.01</v>
      </c>
      <c r="BS30" s="26">
        <v>0.06</v>
      </c>
      <c r="BT30" s="26">
        <v>0</v>
      </c>
      <c r="BU30" s="26">
        <v>0</v>
      </c>
      <c r="BV30" s="26">
        <v>0.28999999999999998</v>
      </c>
      <c r="BW30" s="26">
        <v>0.02</v>
      </c>
      <c r="BX30" s="26">
        <v>0.04</v>
      </c>
      <c r="BY30" s="26">
        <v>0</v>
      </c>
      <c r="BZ30" s="26">
        <v>0</v>
      </c>
      <c r="CA30" s="26">
        <v>0</v>
      </c>
      <c r="CB30" s="26">
        <v>8.4</v>
      </c>
      <c r="CC30" s="27">
        <v>0</v>
      </c>
      <c r="CE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32" customFormat="1" ht="14.25" x14ac:dyDescent="0.2">
      <c r="B31" s="87" t="s">
        <v>110</v>
      </c>
      <c r="C31" s="33"/>
      <c r="D31" s="33">
        <v>9.6199999999999992</v>
      </c>
      <c r="E31" s="33">
        <v>2.84</v>
      </c>
      <c r="F31" s="33">
        <v>3.99</v>
      </c>
      <c r="G31" s="33">
        <v>0.85</v>
      </c>
      <c r="H31" s="33">
        <v>52.94</v>
      </c>
      <c r="I31" s="33">
        <v>284.24</v>
      </c>
      <c r="J31" s="32">
        <v>2.12</v>
      </c>
      <c r="K31" s="32">
        <v>0</v>
      </c>
      <c r="L31" s="32">
        <v>0</v>
      </c>
      <c r="M31" s="32">
        <v>0</v>
      </c>
      <c r="N31" s="32">
        <v>10.1</v>
      </c>
      <c r="O31" s="32">
        <v>40.74</v>
      </c>
      <c r="P31" s="32">
        <v>2.1</v>
      </c>
      <c r="Q31" s="32">
        <v>0</v>
      </c>
      <c r="R31" s="32">
        <v>0</v>
      </c>
      <c r="S31" s="32">
        <v>0.1</v>
      </c>
      <c r="T31" s="32">
        <v>1.01</v>
      </c>
      <c r="U31" s="32">
        <v>51.35</v>
      </c>
      <c r="V31" s="32">
        <v>217.89</v>
      </c>
      <c r="W31" s="32">
        <v>127.35</v>
      </c>
      <c r="X31" s="32">
        <v>22.9</v>
      </c>
      <c r="Y31" s="32">
        <v>135.30000000000001</v>
      </c>
      <c r="Z31" s="32">
        <v>0.83</v>
      </c>
      <c r="AA31" s="32">
        <v>20</v>
      </c>
      <c r="AB31" s="32">
        <v>9</v>
      </c>
      <c r="AC31" s="32">
        <v>22</v>
      </c>
      <c r="AD31" s="32">
        <v>0.9</v>
      </c>
      <c r="AE31" s="32">
        <v>0.14000000000000001</v>
      </c>
      <c r="AF31" s="32">
        <v>0.16</v>
      </c>
      <c r="AG31" s="32">
        <v>0.81</v>
      </c>
      <c r="AH31" s="32">
        <v>2.6</v>
      </c>
      <c r="AI31" s="32">
        <v>0.52</v>
      </c>
      <c r="AJ31" s="32">
        <v>0</v>
      </c>
      <c r="AK31" s="32">
        <v>159.74</v>
      </c>
      <c r="AL31" s="32">
        <v>157.78</v>
      </c>
      <c r="AM31" s="32">
        <v>754.08</v>
      </c>
      <c r="AN31" s="32">
        <v>367.56</v>
      </c>
      <c r="AO31" s="32">
        <v>164.32</v>
      </c>
      <c r="AP31" s="32">
        <v>314</v>
      </c>
      <c r="AQ31" s="32">
        <v>102.14</v>
      </c>
      <c r="AR31" s="32">
        <v>443.08</v>
      </c>
      <c r="AS31" s="32">
        <v>198</v>
      </c>
      <c r="AT31" s="32">
        <v>240</v>
      </c>
      <c r="AU31" s="32">
        <v>204</v>
      </c>
      <c r="AV31" s="32">
        <v>120</v>
      </c>
      <c r="AW31" s="32">
        <v>210</v>
      </c>
      <c r="AX31" s="32">
        <v>1848</v>
      </c>
      <c r="AY31" s="32">
        <v>0</v>
      </c>
      <c r="AZ31" s="32">
        <v>582</v>
      </c>
      <c r="BA31" s="32">
        <v>300</v>
      </c>
      <c r="BB31" s="32">
        <v>330.32</v>
      </c>
      <c r="BC31" s="32">
        <v>145.47999999999999</v>
      </c>
      <c r="BD31" s="32">
        <v>0.19</v>
      </c>
      <c r="BE31" s="32">
        <v>0.13</v>
      </c>
      <c r="BF31" s="32">
        <v>7.0000000000000007E-2</v>
      </c>
      <c r="BG31" s="32">
        <v>0.13</v>
      </c>
      <c r="BH31" s="32">
        <v>0.11</v>
      </c>
      <c r="BI31" s="32">
        <v>0.45</v>
      </c>
      <c r="BJ31" s="32">
        <v>7.0000000000000007E-2</v>
      </c>
      <c r="BK31" s="32">
        <v>0.08</v>
      </c>
      <c r="BL31" s="32">
        <v>7.0000000000000007E-2</v>
      </c>
      <c r="BM31" s="32">
        <v>0.01</v>
      </c>
      <c r="BN31" s="32">
        <v>0.09</v>
      </c>
      <c r="BO31" s="32">
        <v>0.42</v>
      </c>
      <c r="BP31" s="32">
        <v>0</v>
      </c>
      <c r="BQ31" s="32">
        <v>7.0000000000000007E-2</v>
      </c>
      <c r="BR31" s="32">
        <v>0.01</v>
      </c>
      <c r="BS31" s="32">
        <v>0.06</v>
      </c>
      <c r="BT31" s="32">
        <v>0</v>
      </c>
      <c r="BU31" s="32">
        <v>0</v>
      </c>
      <c r="BV31" s="32">
        <v>0.28999999999999998</v>
      </c>
      <c r="BW31" s="32">
        <v>0.02</v>
      </c>
      <c r="BX31" s="32">
        <v>0.04</v>
      </c>
      <c r="BY31" s="32">
        <v>0</v>
      </c>
      <c r="BZ31" s="32">
        <v>0</v>
      </c>
      <c r="CA31" s="32">
        <v>0</v>
      </c>
      <c r="CB31" s="32">
        <v>206.95</v>
      </c>
      <c r="CC31" s="33">
        <f>SUM($CC$28:$CC$30)</f>
        <v>6.14</v>
      </c>
      <c r="CD31" s="32" t="e">
        <f>$I$31/#REF!*100</f>
        <v>#REF!</v>
      </c>
      <c r="CE31" s="32">
        <v>21.5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0</v>
      </c>
      <c r="CO31" s="32">
        <v>0</v>
      </c>
      <c r="CP31" s="32">
        <v>5</v>
      </c>
      <c r="CQ31" s="32">
        <v>0</v>
      </c>
    </row>
    <row r="32" spans="1:95" s="32" customFormat="1" ht="14.25" x14ac:dyDescent="0.2">
      <c r="B32" s="87" t="s">
        <v>111</v>
      </c>
      <c r="C32" s="33"/>
      <c r="D32" s="33">
        <v>56.63</v>
      </c>
      <c r="E32" s="33">
        <v>37.57</v>
      </c>
      <c r="F32" s="33">
        <v>35.14</v>
      </c>
      <c r="G32" s="33">
        <v>8.74</v>
      </c>
      <c r="H32" s="33">
        <v>206.8</v>
      </c>
      <c r="I32" s="33">
        <v>1348.65</v>
      </c>
      <c r="J32" s="32">
        <v>16.86</v>
      </c>
      <c r="K32" s="32">
        <v>3.82</v>
      </c>
      <c r="L32" s="32">
        <v>0</v>
      </c>
      <c r="M32" s="32">
        <v>0</v>
      </c>
      <c r="N32" s="32">
        <v>89.78</v>
      </c>
      <c r="O32" s="32">
        <v>104.21</v>
      </c>
      <c r="P32" s="32">
        <v>12.81</v>
      </c>
      <c r="Q32" s="32">
        <v>0</v>
      </c>
      <c r="R32" s="32">
        <v>0</v>
      </c>
      <c r="S32" s="32">
        <v>3.95</v>
      </c>
      <c r="T32" s="32">
        <v>11.07</v>
      </c>
      <c r="U32" s="32">
        <v>1125.25</v>
      </c>
      <c r="V32" s="32">
        <v>2511.9</v>
      </c>
      <c r="W32" s="32">
        <v>595.07000000000005</v>
      </c>
      <c r="X32" s="32">
        <v>206.9</v>
      </c>
      <c r="Y32" s="32">
        <v>826.23</v>
      </c>
      <c r="Z32" s="32">
        <v>9.91</v>
      </c>
      <c r="AA32" s="32">
        <v>146.81</v>
      </c>
      <c r="AB32" s="32">
        <v>1933.52</v>
      </c>
      <c r="AC32" s="32">
        <v>583.5</v>
      </c>
      <c r="AD32" s="32">
        <v>7.3</v>
      </c>
      <c r="AE32" s="32">
        <v>0.62</v>
      </c>
      <c r="AF32" s="32">
        <v>0.95</v>
      </c>
      <c r="AG32" s="32">
        <v>7.29</v>
      </c>
      <c r="AH32" s="32">
        <v>19.45</v>
      </c>
      <c r="AI32" s="32">
        <v>72.790000000000006</v>
      </c>
      <c r="AJ32" s="32">
        <v>0.4</v>
      </c>
      <c r="AK32" s="32">
        <v>826.69</v>
      </c>
      <c r="AL32" s="32">
        <v>678.39</v>
      </c>
      <c r="AM32" s="32">
        <v>4807.28</v>
      </c>
      <c r="AN32" s="32">
        <v>3669.59</v>
      </c>
      <c r="AO32" s="32">
        <v>1299.51</v>
      </c>
      <c r="AP32" s="32">
        <v>2398.02</v>
      </c>
      <c r="AQ32" s="32">
        <v>614.35</v>
      </c>
      <c r="AR32" s="32">
        <v>2313.54</v>
      </c>
      <c r="AS32" s="32">
        <v>1404.97</v>
      </c>
      <c r="AT32" s="32">
        <v>2438.38</v>
      </c>
      <c r="AU32" s="32">
        <v>2814.65</v>
      </c>
      <c r="AV32" s="32">
        <v>1516.78</v>
      </c>
      <c r="AW32" s="32">
        <v>1175.55</v>
      </c>
      <c r="AX32" s="32">
        <v>9412.52</v>
      </c>
      <c r="AY32" s="32">
        <v>180.21</v>
      </c>
      <c r="AZ32" s="32">
        <v>3974.72</v>
      </c>
      <c r="BA32" s="32">
        <v>2048.5700000000002</v>
      </c>
      <c r="BB32" s="32">
        <v>1898.25</v>
      </c>
      <c r="BC32" s="32">
        <v>572.63</v>
      </c>
      <c r="BD32" s="32">
        <v>0.76</v>
      </c>
      <c r="BE32" s="32">
        <v>0.61</v>
      </c>
      <c r="BF32" s="32">
        <v>0.39</v>
      </c>
      <c r="BG32" s="32">
        <v>0.9</v>
      </c>
      <c r="BH32" s="32">
        <v>0.37</v>
      </c>
      <c r="BI32" s="32">
        <v>1.87</v>
      </c>
      <c r="BJ32" s="32">
        <v>0.28999999999999998</v>
      </c>
      <c r="BK32" s="32">
        <v>12.72</v>
      </c>
      <c r="BL32" s="32">
        <v>0.19</v>
      </c>
      <c r="BM32" s="32">
        <v>12.13</v>
      </c>
      <c r="BN32" s="32">
        <v>1.1100000000000001</v>
      </c>
      <c r="BO32" s="32">
        <v>0.72</v>
      </c>
      <c r="BP32" s="32">
        <v>0</v>
      </c>
      <c r="BQ32" s="32">
        <v>0.55000000000000004</v>
      </c>
      <c r="BR32" s="32">
        <v>0.77</v>
      </c>
      <c r="BS32" s="32">
        <v>24.77</v>
      </c>
      <c r="BT32" s="32">
        <v>0.03</v>
      </c>
      <c r="BU32" s="32">
        <v>0</v>
      </c>
      <c r="BV32" s="32">
        <v>10.16</v>
      </c>
      <c r="BW32" s="32">
        <v>0.23</v>
      </c>
      <c r="BX32" s="32">
        <v>0.1</v>
      </c>
      <c r="BY32" s="32">
        <v>0</v>
      </c>
      <c r="BZ32" s="32">
        <v>0</v>
      </c>
      <c r="CA32" s="32">
        <v>0</v>
      </c>
      <c r="CB32" s="32">
        <v>1399.95</v>
      </c>
      <c r="CC32" s="33">
        <v>64.5</v>
      </c>
      <c r="CE32" s="32">
        <v>469.06</v>
      </c>
      <c r="CG32" s="32">
        <v>7.0000000000000007E-2</v>
      </c>
      <c r="CH32" s="32">
        <v>0.02</v>
      </c>
      <c r="CI32" s="32">
        <v>0.04</v>
      </c>
      <c r="CJ32" s="32">
        <v>3.32</v>
      </c>
      <c r="CK32" s="32">
        <v>1.36</v>
      </c>
      <c r="CL32" s="32">
        <v>2.34</v>
      </c>
      <c r="CM32" s="32">
        <v>0</v>
      </c>
      <c r="CN32" s="32">
        <v>0</v>
      </c>
      <c r="CO32" s="32">
        <v>0</v>
      </c>
      <c r="CP32" s="32">
        <v>32.26</v>
      </c>
      <c r="CQ32" s="32">
        <v>1.65</v>
      </c>
    </row>
    <row r="33" spans="2:81" s="5" customFormat="1" ht="15" x14ac:dyDescent="0.25">
      <c r="B33" s="89"/>
      <c r="C33" s="11"/>
      <c r="D33" s="11"/>
      <c r="E33" s="11"/>
      <c r="F33" s="11"/>
      <c r="G33" s="11"/>
      <c r="H33" s="11"/>
      <c r="I33" s="11"/>
      <c r="CC33" s="11"/>
    </row>
    <row r="34" spans="2:81" s="5" customFormat="1" ht="15" x14ac:dyDescent="0.25">
      <c r="B34" s="89" t="s">
        <v>153</v>
      </c>
      <c r="C34" s="11" t="s">
        <v>154</v>
      </c>
      <c r="D34" s="11"/>
      <c r="E34" s="11"/>
      <c r="F34" s="11"/>
      <c r="G34" s="11"/>
      <c r="H34" s="11"/>
      <c r="I34" s="11"/>
      <c r="CC34" s="11"/>
    </row>
    <row r="35" spans="2:81" s="5" customFormat="1" ht="15" x14ac:dyDescent="0.25">
      <c r="B35" s="89"/>
      <c r="C35" s="11"/>
      <c r="D35" s="11"/>
      <c r="E35" s="11"/>
      <c r="F35" s="11"/>
      <c r="G35" s="11"/>
      <c r="H35" s="11"/>
      <c r="I35" s="11"/>
      <c r="CC35" s="11"/>
    </row>
    <row r="36" spans="2:81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81" s="5" customFormat="1" ht="15" x14ac:dyDescent="0.25">
      <c r="B37" s="15"/>
      <c r="C37" s="11"/>
      <c r="D37" s="11"/>
      <c r="E37" s="11"/>
      <c r="F37" s="11"/>
      <c r="G37" s="11"/>
      <c r="H37" s="11"/>
      <c r="I37" s="11"/>
      <c r="CC37" s="11"/>
    </row>
    <row r="38" spans="2:81" s="5" customFormat="1" ht="15" x14ac:dyDescent="0.25">
      <c r="B38" s="15"/>
      <c r="C38" s="11"/>
      <c r="D38" s="11"/>
      <c r="E38" s="11"/>
      <c r="F38" s="11"/>
      <c r="G38" s="11"/>
      <c r="H38" s="11"/>
      <c r="I38" s="11"/>
      <c r="CC38" s="11"/>
    </row>
    <row r="39" spans="2:81" s="5" customFormat="1" ht="15" x14ac:dyDescent="0.25">
      <c r="B39" s="15"/>
      <c r="C39" s="11"/>
      <c r="D39" s="11"/>
      <c r="E39" s="11"/>
      <c r="F39" s="11"/>
      <c r="G39" s="11"/>
      <c r="H39" s="11"/>
      <c r="I39" s="11"/>
      <c r="CC39" s="11"/>
    </row>
    <row r="40" spans="2:81" s="5" customFormat="1" ht="15" x14ac:dyDescent="0.25">
      <c r="B40" s="15"/>
      <c r="C40" s="11"/>
      <c r="D40" s="11"/>
      <c r="E40" s="11"/>
      <c r="F40" s="11"/>
      <c r="G40" s="11"/>
      <c r="H40" s="11"/>
      <c r="I40" s="11"/>
      <c r="CC40" s="11"/>
    </row>
    <row r="41" spans="2:81" s="5" customFormat="1" ht="15" x14ac:dyDescent="0.25">
      <c r="B41" s="15"/>
      <c r="C41" s="11"/>
      <c r="D41" s="11"/>
      <c r="E41" s="11"/>
      <c r="F41" s="11"/>
      <c r="G41" s="11"/>
      <c r="H41" s="11"/>
      <c r="I41" s="11"/>
      <c r="CC41" s="11"/>
    </row>
    <row r="42" spans="2:81" s="5" customFormat="1" ht="15" x14ac:dyDescent="0.25">
      <c r="B42" s="15"/>
      <c r="C42" s="11"/>
      <c r="D42" s="11"/>
      <c r="E42" s="11"/>
      <c r="F42" s="11"/>
      <c r="G42" s="11"/>
      <c r="H42" s="11"/>
      <c r="I42" s="11"/>
      <c r="CC42" s="11"/>
    </row>
    <row r="43" spans="2:81" s="5" customFormat="1" ht="15" x14ac:dyDescent="0.25">
      <c r="B43" s="15"/>
      <c r="C43" s="11"/>
      <c r="D43" s="11"/>
      <c r="E43" s="11"/>
      <c r="F43" s="11"/>
      <c r="G43" s="11"/>
      <c r="H43" s="11"/>
      <c r="I43" s="11"/>
      <c r="CC43" s="11"/>
    </row>
    <row r="44" spans="2:81" s="5" customFormat="1" ht="15" x14ac:dyDescent="0.25">
      <c r="B44" s="15"/>
      <c r="C44" s="11"/>
      <c r="D44" s="11"/>
      <c r="E44" s="11"/>
      <c r="F44" s="11"/>
      <c r="G44" s="11"/>
      <c r="H44" s="11"/>
      <c r="I44" s="11"/>
      <c r="CC44" s="11"/>
    </row>
    <row r="45" spans="2:81" s="5" customFormat="1" ht="15" x14ac:dyDescent="0.25">
      <c r="B45" s="15"/>
      <c r="C45" s="11"/>
      <c r="D45" s="11"/>
      <c r="E45" s="11"/>
      <c r="F45" s="11"/>
      <c r="G45" s="11"/>
      <c r="H45" s="11"/>
      <c r="I45" s="11"/>
      <c r="CC45" s="11"/>
    </row>
    <row r="46" spans="2:81" s="5" customFormat="1" ht="15" x14ac:dyDescent="0.25">
      <c r="B46" s="15"/>
      <c r="C46" s="11"/>
      <c r="D46" s="11"/>
      <c r="E46" s="11"/>
      <c r="F46" s="11"/>
      <c r="G46" s="11"/>
      <c r="H46" s="11"/>
      <c r="I46" s="11"/>
      <c r="CC46" s="11"/>
    </row>
    <row r="47" spans="2:81" s="5" customFormat="1" ht="15" x14ac:dyDescent="0.25">
      <c r="B47" s="15"/>
      <c r="C47" s="11"/>
      <c r="D47" s="11"/>
      <c r="E47" s="11"/>
      <c r="F47" s="11"/>
      <c r="G47" s="11"/>
      <c r="H47" s="11"/>
      <c r="I47" s="11"/>
      <c r="CC47" s="11"/>
    </row>
    <row r="48" spans="2:81" s="5" customFormat="1" ht="15" x14ac:dyDescent="0.25">
      <c r="B48" s="15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15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15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15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15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15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15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15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15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15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15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15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15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15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15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15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15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15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15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15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15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15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15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15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15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15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15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15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15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15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15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15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15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15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15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15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15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15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15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15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15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15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15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15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15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15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15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15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15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15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15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15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15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15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15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15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15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15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15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15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15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15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15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15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15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15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15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15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15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15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15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15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15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15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15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x14ac:dyDescent="0.25">
      <c r="C330" s="10"/>
      <c r="D330" s="10"/>
      <c r="E330" s="10"/>
      <c r="F330" s="10"/>
      <c r="G330" s="10"/>
      <c r="H330" s="10"/>
      <c r="I330" s="10"/>
    </row>
    <row r="331" spans="2:81" x14ac:dyDescent="0.25">
      <c r="C331" s="10"/>
      <c r="D331" s="10"/>
      <c r="E331" s="10"/>
      <c r="F331" s="10"/>
      <c r="G331" s="10"/>
      <c r="H331" s="10"/>
      <c r="I331" s="10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113</v>
      </c>
      <c r="B1" s="36" t="s">
        <v>114</v>
      </c>
      <c r="C1" s="37"/>
      <c r="D1" s="38"/>
      <c r="E1" s="35" t="s">
        <v>115</v>
      </c>
      <c r="F1" s="39"/>
      <c r="I1" s="35" t="s">
        <v>116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117</v>
      </c>
      <c r="B3" s="42" t="s">
        <v>118</v>
      </c>
      <c r="C3" s="42" t="s">
        <v>119</v>
      </c>
      <c r="D3" s="42" t="s">
        <v>120</v>
      </c>
      <c r="E3" s="42" t="s">
        <v>5</v>
      </c>
      <c r="F3" s="42" t="s">
        <v>121</v>
      </c>
      <c r="G3" s="42" t="s">
        <v>122</v>
      </c>
      <c r="H3" s="42" t="s">
        <v>123</v>
      </c>
      <c r="I3" s="42" t="s">
        <v>124</v>
      </c>
      <c r="J3" s="43" t="s">
        <v>125</v>
      </c>
    </row>
    <row r="4" spans="1:10" x14ac:dyDescent="0.25">
      <c r="A4" s="44" t="s">
        <v>93</v>
      </c>
      <c r="B4" s="45" t="s">
        <v>126</v>
      </c>
      <c r="C4" s="83" t="s">
        <v>143</v>
      </c>
      <c r="D4" s="47" t="s">
        <v>94</v>
      </c>
      <c r="E4" s="48">
        <v>150</v>
      </c>
      <c r="F4" s="49">
        <v>5.24</v>
      </c>
      <c r="G4" s="50">
        <v>299.79325950000003</v>
      </c>
      <c r="H4" s="50">
        <v>21.54</v>
      </c>
      <c r="I4" s="50">
        <v>15.56</v>
      </c>
      <c r="J4" s="51">
        <v>17.93</v>
      </c>
    </row>
    <row r="5" spans="1:10" x14ac:dyDescent="0.25">
      <c r="A5" s="52"/>
      <c r="B5" s="53"/>
      <c r="C5" s="84" t="s">
        <v>114</v>
      </c>
      <c r="D5" s="54" t="s">
        <v>95</v>
      </c>
      <c r="E5" s="39">
        <v>20</v>
      </c>
      <c r="F5" s="55">
        <v>4.4800000000000004</v>
      </c>
      <c r="G5" s="56">
        <v>63.48</v>
      </c>
      <c r="H5" s="56">
        <v>1.44</v>
      </c>
      <c r="I5" s="56">
        <v>1.7</v>
      </c>
      <c r="J5" s="57">
        <v>11.1</v>
      </c>
    </row>
    <row r="6" spans="1:10" x14ac:dyDescent="0.25">
      <c r="A6" s="52"/>
      <c r="B6" s="58" t="s">
        <v>127</v>
      </c>
      <c r="C6" s="84" t="s">
        <v>114</v>
      </c>
      <c r="D6" s="54" t="s">
        <v>96</v>
      </c>
      <c r="E6" s="39">
        <v>30</v>
      </c>
      <c r="F6" s="55">
        <v>0</v>
      </c>
      <c r="G6" s="56">
        <v>80.855999999999995</v>
      </c>
      <c r="H6" s="56">
        <v>2.31</v>
      </c>
      <c r="I6" s="56">
        <v>0.9</v>
      </c>
      <c r="J6" s="57">
        <v>15.99</v>
      </c>
    </row>
    <row r="7" spans="1:10" x14ac:dyDescent="0.25">
      <c r="A7" s="52"/>
      <c r="B7" s="58" t="s">
        <v>128</v>
      </c>
      <c r="C7" s="84" t="s">
        <v>144</v>
      </c>
      <c r="D7" s="54" t="s">
        <v>97</v>
      </c>
      <c r="E7" s="39">
        <v>200</v>
      </c>
      <c r="F7" s="55">
        <v>1.43</v>
      </c>
      <c r="G7" s="56">
        <v>37.485293658536591</v>
      </c>
      <c r="H7" s="56">
        <v>0.09</v>
      </c>
      <c r="I7" s="56">
        <v>0.02</v>
      </c>
      <c r="J7" s="57">
        <v>9.68</v>
      </c>
    </row>
    <row r="8" spans="1:10" x14ac:dyDescent="0.25">
      <c r="A8" s="52"/>
      <c r="B8" s="58" t="s">
        <v>129</v>
      </c>
      <c r="C8" s="53"/>
      <c r="D8" s="54"/>
      <c r="E8" s="39"/>
      <c r="F8" s="55"/>
      <c r="G8" s="56"/>
      <c r="H8" s="56"/>
      <c r="I8" s="56"/>
      <c r="J8" s="57"/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130</v>
      </c>
      <c r="B11" s="66" t="s">
        <v>129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131</v>
      </c>
      <c r="B14" s="67" t="s">
        <v>132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133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134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135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136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137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138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107</v>
      </c>
      <c r="B23" s="66" t="s">
        <v>139</v>
      </c>
      <c r="C23" s="83" t="s">
        <v>145</v>
      </c>
      <c r="D23" s="47" t="s">
        <v>108</v>
      </c>
      <c r="E23" s="48">
        <v>200</v>
      </c>
      <c r="F23" s="49">
        <v>6.14</v>
      </c>
      <c r="G23" s="50">
        <v>77.788600000000002</v>
      </c>
      <c r="H23" s="50">
        <v>3.14</v>
      </c>
      <c r="I23" s="50">
        <v>3.21</v>
      </c>
      <c r="J23" s="51">
        <v>9.5</v>
      </c>
    </row>
    <row r="24" spans="1:10" x14ac:dyDescent="0.25">
      <c r="A24" s="52"/>
      <c r="B24" s="80" t="s">
        <v>136</v>
      </c>
      <c r="C24" s="84" t="s">
        <v>146</v>
      </c>
      <c r="D24" s="54" t="s">
        <v>109</v>
      </c>
      <c r="E24" s="39">
        <v>60</v>
      </c>
      <c r="F24" s="55">
        <v>0</v>
      </c>
      <c r="G24" s="56">
        <v>206.45399999999998</v>
      </c>
      <c r="H24" s="56">
        <v>6.48</v>
      </c>
      <c r="I24" s="56">
        <v>0.78</v>
      </c>
      <c r="J24" s="57">
        <v>43.44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140</v>
      </c>
      <c r="B27" s="45" t="s">
        <v>126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135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136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128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141</v>
      </c>
      <c r="B33" s="66" t="s">
        <v>142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139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136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129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45335.323842592596</v>
      </c>
    </row>
    <row r="2" spans="1:2" x14ac:dyDescent="0.2">
      <c r="A2" t="s">
        <v>82</v>
      </c>
      <c r="B2" s="14">
        <v>45331.387546296297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13.02.2024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2024-02-09T04:21:17Z</dcterms:modified>
</cp:coreProperties>
</file>