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декабрь\"/>
    </mc:Choice>
  </mc:AlternateContent>
  <bookViews>
    <workbookView xWindow="240" yWindow="135" windowWidth="11355" windowHeight="6150" activeTab="1"/>
  </bookViews>
  <sheets>
    <sheet name="04.12.2025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'04.12.2025'!$A$4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A29" i="4" l="1"/>
  <c r="A28" i="4"/>
  <c r="C25" i="4"/>
  <c r="A25" i="4"/>
  <c r="C24" i="4"/>
  <c r="A24" i="4"/>
  <c r="A23" i="4"/>
  <c r="A22" i="4"/>
  <c r="A21" i="4"/>
  <c r="C20" i="4"/>
  <c r="A20" i="4"/>
  <c r="C17" i="4"/>
  <c r="A17" i="4"/>
  <c r="C14" i="4"/>
  <c r="A14" i="4"/>
  <c r="C13" i="4"/>
  <c r="A13" i="4"/>
  <c r="A12" i="4"/>
  <c r="A11" i="4"/>
  <c r="BX30" i="1"/>
  <c r="BX26" i="1"/>
  <c r="BX18" i="1"/>
  <c r="BX15" i="1"/>
  <c r="A29" i="1"/>
  <c r="C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C17" i="1"/>
  <c r="A14" i="1"/>
  <c r="C14" i="1"/>
  <c r="A13" i="1"/>
  <c r="C13" i="1"/>
  <c r="A12" i="1"/>
  <c r="C12" i="1"/>
  <c r="A11" i="1"/>
</calcChain>
</file>

<file path=xl/sharedStrings.xml><?xml version="1.0" encoding="utf-8"?>
<sst xmlns="http://schemas.openxmlformats.org/spreadsheetml/2006/main" count="195" uniqueCount="144">
  <si>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</si>
  <si>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</si>
  <si>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</si>
  <si>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</si>
  <si>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</si>
  <si>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</si>
  <si>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</si>
  <si>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</si>
  <si>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</si>
  <si>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</si>
  <si>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</si>
  <si>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</si>
  <si>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</si>
  <si>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</si>
  <si>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</si>
  <si>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</si>
  <si>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</si>
  <si>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</si>
  <si>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</si>
  <si>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</si>
  <si>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</si>
  <si>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</si>
  <si>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</si>
  <si>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</si>
  <si>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</si>
  <si>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</si>
  <si>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</si>
  <si>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</si>
  <si>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</si>
  <si>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</si>
  <si>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</si>
  <si>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</si>
  <si>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</si>
  <si>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</si>
  <si>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</si>
  <si>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</si>
  <si>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</si>
  <si>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</si>
  <si>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</si>
  <si>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</si>
  <si>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</si>
  <si>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</si>
  <si>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</si>
  <si>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</si>
  <si>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</si>
  <si>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</si>
  <si>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</si>
  <si>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</si>
  <si>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</si>
  <si>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</si>
  <si>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</si>
  <si>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</si>
  <si>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</si>
  <si>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</si>
  <si>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</si>
  <si>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</si>
  <si>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</si>
  <si>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</si>
  <si>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</si>
  <si>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</si>
  <si>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</si>
  <si>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</si>
  <si>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</si>
  <si>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</si>
  <si>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</si>
  <si>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</si>
  <si>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</si>
  <si>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</si>
  <si>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</si>
  <si>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</si>
  <si>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</si>
  <si>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</si>
  <si>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</si>
  <si>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</si>
  <si>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</si>
  <si>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</si>
  <si>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</si>
  <si>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</si>
  <si>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</si>
  <si>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</si>
  <si>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</si>
  <si>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</si>
  <si>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</si>
  <si>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</si>
  <si>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</si>
  <si>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</si>
  <si>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</si>
  <si>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</si>
  <si>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Каша пшенная молочная с маслом сливочным</t>
  </si>
  <si>
    <t>Кофейный напиток с молоком</t>
  </si>
  <si>
    <t>Масло сливочное</t>
  </si>
  <si>
    <t>Батон</t>
  </si>
  <si>
    <t>Итого за 'Завтрак'</t>
  </si>
  <si>
    <t>10:00</t>
  </si>
  <si>
    <t>Яблоки</t>
  </si>
  <si>
    <t>Итого за '10:00'</t>
  </si>
  <si>
    <t>Обед</t>
  </si>
  <si>
    <t>Огурец соленый</t>
  </si>
  <si>
    <t>Борщ со сметаной</t>
  </si>
  <si>
    <t>Плов из мяса кур</t>
  </si>
  <si>
    <t>Компот из сухофруктов</t>
  </si>
  <si>
    <t>Хлеб пшеничный</t>
  </si>
  <si>
    <t>Хлеб ржаной</t>
  </si>
  <si>
    <t>Итого за 'Обед'</t>
  </si>
  <si>
    <t>Полдник</t>
  </si>
  <si>
    <t>Ватрушка с творогом</t>
  </si>
  <si>
    <t>Чай с лимоном</t>
  </si>
  <si>
    <t>Итого за 'Полдник'</t>
  </si>
  <si>
    <t>Ясли</t>
  </si>
  <si>
    <t>04.12.2025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</si>
  <si>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</si>
  <si>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</si>
  <si>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</si>
  <si>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</si>
  <si>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</si>
  <si>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</si>
  <si>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</si>
  <si>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</si>
  <si>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</si>
  <si>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</si>
  <si>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</si>
  <si>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</si>
  <si>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</si>
  <si>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</si>
  <si>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</si>
  <si>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</si>
  <si>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</si>
  <si>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</si>
  <si>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</si>
  <si>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</si>
  <si>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</si>
  <si>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</si>
  <si>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</si>
  <si>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</si>
  <si>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</si>
  <si>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</si>
  <si>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</si>
  <si>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</si>
  <si>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</si>
  <si>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</si>
  <si>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11/4</t>
  </si>
  <si>
    <t>32/10</t>
  </si>
  <si>
    <t>5/12</t>
  </si>
  <si>
    <t>29/10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</si>
</sst>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7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2" fontId="6" fillId="0" borderId="2" xfId="0" applyNumberFormat="1" applyFont="1" applyBorder="1"/>
    <xf numFmtId="0" fontId="4" fillId="0" borderId="2" xfId="0" quotePrefix="1" applyFont="1" applyBorder="1" applyAlignment="1">
      <alignment wrapText="1"/>
    </xf>
    <xf numFmtId="0" fontId="0" fillId="0" borderId="0" xfId="0" quotePrefix="1"/>
    <xf numFmtId="0" fontId="7" fillId="0" borderId="0" xfId="1"/>
    <xf numFmtId="0" fontId="7" fillId="2" borderId="3" xfId="1" applyFill="1" applyBorder="1" applyAlignment="1" applyProtection="1">
      <protection locked="0"/>
    </xf>
    <xf numFmtId="0" fontId="7" fillId="2" borderId="8" xfId="1" applyFill="1" applyBorder="1" applyAlignment="1" applyProtection="1">
      <protection locked="0"/>
    </xf>
    <xf numFmtId="0" fontId="7" fillId="0" borderId="11" xfId="1" applyBorder="1" applyAlignment="1" applyProtection="1">
      <protection locked="0"/>
    </xf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2" xfId="1" applyBorder="1" applyAlignment="1">
      <alignment horizontal="center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5" xfId="1" applyBorder="1"/>
    <xf numFmtId="0" fontId="7" fillId="0" borderId="16" xfId="1" applyBorder="1"/>
    <xf numFmtId="0" fontId="7" fillId="2" borderId="16" xfId="1" applyFill="1" applyBorder="1" applyProtection="1">
      <protection locked="0"/>
    </xf>
    <xf numFmtId="0" fontId="7" fillId="2" borderId="16" xfId="1" applyFill="1" applyBorder="1" applyAlignment="1" applyProtection="1">
      <alignment wrapText="1"/>
      <protection locked="0"/>
    </xf>
    <xf numFmtId="49" fontId="7" fillId="2" borderId="16" xfId="1" applyNumberFormat="1" applyFill="1" applyBorder="1" applyProtection="1">
      <protection locked="0"/>
    </xf>
    <xf numFmtId="2" fontId="7" fillId="2" borderId="16" xfId="1" applyNumberFormat="1" applyFill="1" applyBorder="1" applyProtection="1">
      <protection locked="0"/>
    </xf>
    <xf numFmtId="1" fontId="7" fillId="2" borderId="16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18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0" fontId="7" fillId="0" borderId="2" xfId="1" applyBorder="1"/>
    <xf numFmtId="0" fontId="7" fillId="0" borderId="20" xfId="1" applyBorder="1"/>
    <xf numFmtId="0" fontId="7" fillId="2" borderId="21" xfId="1" applyFill="1" applyBorder="1" applyProtection="1">
      <protection locked="0"/>
    </xf>
    <xf numFmtId="0" fontId="7" fillId="2" borderId="21" xfId="1" applyFill="1" applyBorder="1" applyAlignment="1" applyProtection="1">
      <alignment wrapText="1"/>
      <protection locked="0"/>
    </xf>
    <xf numFmtId="49" fontId="7" fillId="2" borderId="21" xfId="1" applyNumberFormat="1" applyFill="1" applyBorder="1" applyProtection="1">
      <protection locked="0"/>
    </xf>
    <xf numFmtId="2" fontId="7" fillId="2" borderId="21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16" xfId="1" applyFill="1" applyBorder="1"/>
    <xf numFmtId="0" fontId="7" fillId="0" borderId="10" xfId="1" applyBorder="1"/>
    <xf numFmtId="0" fontId="7" fillId="2" borderId="10" xfId="1" applyFill="1" applyBorder="1" applyProtection="1">
      <protection locked="0"/>
    </xf>
    <xf numFmtId="0" fontId="7" fillId="2" borderId="10" xfId="1" applyFill="1" applyBorder="1" applyAlignment="1" applyProtection="1">
      <alignment wrapText="1"/>
      <protection locked="0"/>
    </xf>
    <xf numFmtId="49" fontId="7" fillId="2" borderId="10" xfId="1" applyNumberFormat="1" applyFill="1" applyBorder="1" applyProtection="1">
      <protection locked="0"/>
    </xf>
    <xf numFmtId="2" fontId="7" fillId="2" borderId="10" xfId="1" applyNumberFormat="1" applyFill="1" applyBorder="1" applyProtection="1">
      <protection locked="0"/>
    </xf>
    <xf numFmtId="1" fontId="7" fillId="2" borderId="10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2" borderId="7" xfId="1" applyFill="1" applyBorder="1" applyProtection="1">
      <protection locked="0"/>
    </xf>
    <xf numFmtId="0" fontId="7" fillId="2" borderId="7" xfId="1" applyFill="1" applyBorder="1" applyAlignment="1" applyProtection="1">
      <alignment wrapText="1"/>
      <protection locked="0"/>
    </xf>
    <xf numFmtId="49" fontId="7" fillId="2" borderId="7" xfId="1" applyNumberFormat="1" applyFill="1" applyBorder="1" applyProtection="1">
      <protection locked="0"/>
    </xf>
    <xf numFmtId="2" fontId="7" fillId="2" borderId="7" xfId="1" applyNumberFormat="1" applyFill="1" applyBorder="1" applyProtection="1">
      <protection locked="0"/>
    </xf>
    <xf numFmtId="1" fontId="7" fillId="2" borderId="7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0" fontId="7" fillId="3" borderId="10" xfId="1" applyFill="1" applyBorder="1"/>
    <xf numFmtId="0" fontId="7" fillId="3" borderId="9" xfId="1" applyFill="1" applyBorder="1"/>
    <xf numFmtId="49" fontId="7" fillId="0" borderId="0" xfId="1" applyNumberFormat="1"/>
    <xf numFmtId="0" fontId="7" fillId="2" borderId="16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0" fontId="4" fillId="0" borderId="11" xfId="0" applyFont="1" applyBorder="1"/>
    <xf numFmtId="0" fontId="6" fillId="0" borderId="11" xfId="0" applyFont="1" applyBorder="1"/>
    <xf numFmtId="0" fontId="4" fillId="0" borderId="25" xfId="0" applyFont="1" applyBorder="1"/>
    <xf numFmtId="0" fontId="4" fillId="0" borderId="10" xfId="0" applyFont="1" applyBorder="1" applyAlignment="1">
      <alignment horizontal="center" vertical="center" wrapText="1"/>
    </xf>
    <xf numFmtId="12" fontId="4" fillId="0" borderId="2" xfId="0" applyNumberFormat="1" applyFont="1" applyBorder="1"/>
    <xf numFmtId="12" fontId="6" fillId="0" borderId="2" xfId="0" applyNumberFormat="1" applyFont="1" applyBorder="1"/>
    <xf numFmtId="14" fontId="8" fillId="0" borderId="0" xfId="0" applyNumberFormat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V1826"/>
  <sheetViews>
    <sheetView zoomScaleNormal="100" workbookViewId="0">
      <selection sqref="A1:D30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5" width="0" style="1" hidden="1"/>
    <col min="256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24.75" customHeight="1" x14ac:dyDescent="0.45">
      <c r="A3" s="15" t="s">
        <v>2</v>
      </c>
      <c r="B3" s="15"/>
      <c r="C3" s="15"/>
      <c r="D3" s="15"/>
    </row>
    <row r="4" spans="1:89" s="6" customFormat="1" ht="5.25" hidden="1" customHeight="1" x14ac:dyDescent="0.25">
      <c r="A4" s="7"/>
      <c r="B4" s="7"/>
      <c r="C4" s="7"/>
      <c r="D4" s="7"/>
    </row>
    <row r="5" spans="1:89" ht="16.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16" t="s">
        <v>70</v>
      </c>
      <c r="B9" s="19" t="s">
        <v>87</v>
      </c>
      <c r="C9" s="18" t="s">
        <v>1</v>
      </c>
      <c r="D9" s="23" t="s">
        <v>0</v>
      </c>
      <c r="E9" s="11" t="s">
        <v>4</v>
      </c>
      <c r="F9" s="11" t="s">
        <v>5</v>
      </c>
      <c r="G9" s="11" t="s">
        <v>68</v>
      </c>
      <c r="H9" s="8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24" t="s">
        <v>69</v>
      </c>
      <c r="S9" s="24"/>
      <c r="T9" s="24"/>
      <c r="U9" s="24"/>
      <c r="V9" s="25" t="s">
        <v>71</v>
      </c>
      <c r="W9" s="25"/>
      <c r="X9" s="25"/>
      <c r="Y9" s="25"/>
      <c r="Z9" s="25"/>
      <c r="AA9" s="25"/>
      <c r="AB9" s="25"/>
      <c r="AC9" s="25"/>
      <c r="AD9" s="26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20" customFormat="1" ht="15.75" customHeight="1" x14ac:dyDescent="0.25">
      <c r="A10" s="17"/>
      <c r="B10" s="18"/>
      <c r="C10" s="18"/>
      <c r="D10" s="85"/>
      <c r="E10" s="82"/>
      <c r="I10" s="82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20" customFormat="1" ht="30" x14ac:dyDescent="0.25">
      <c r="A11" s="20" t="str">
        <f>"11/4"</f>
        <v>11/4</v>
      </c>
      <c r="B11" s="21" t="s">
        <v>88</v>
      </c>
      <c r="C11" s="86">
        <v>150</v>
      </c>
      <c r="D11" s="22">
        <v>169.59179699999999</v>
      </c>
      <c r="E11" s="20">
        <v>3.65</v>
      </c>
      <c r="F11" s="20">
        <v>0.1</v>
      </c>
      <c r="G11" s="20">
        <v>0</v>
      </c>
      <c r="H11" s="20">
        <v>0</v>
      </c>
      <c r="I11" s="82">
        <v>6.85</v>
      </c>
      <c r="J11" s="20">
        <v>16.93</v>
      </c>
      <c r="K11" s="20">
        <v>0.94</v>
      </c>
      <c r="L11" s="20">
        <v>0</v>
      </c>
      <c r="M11" s="20">
        <v>0</v>
      </c>
      <c r="N11" s="20">
        <v>7.0000000000000007E-2</v>
      </c>
      <c r="O11" s="20">
        <v>1.34</v>
      </c>
      <c r="P11" s="20">
        <v>229.63</v>
      </c>
      <c r="Q11" s="20">
        <v>325.72000000000003</v>
      </c>
      <c r="R11" s="20">
        <v>111.17</v>
      </c>
      <c r="S11" s="20">
        <v>47.57</v>
      </c>
      <c r="T11" s="20">
        <v>136.9</v>
      </c>
      <c r="U11" s="20">
        <v>1.1100000000000001</v>
      </c>
      <c r="V11" s="20">
        <v>19.440000000000001</v>
      </c>
      <c r="W11" s="20">
        <v>84.53</v>
      </c>
      <c r="X11" s="20">
        <v>50.42</v>
      </c>
      <c r="Y11" s="20">
        <v>0.37</v>
      </c>
      <c r="Z11" s="20">
        <v>0.13</v>
      </c>
      <c r="AA11" s="20">
        <v>0.12</v>
      </c>
      <c r="AB11" s="20">
        <v>0.68</v>
      </c>
      <c r="AC11" s="20">
        <v>2.31</v>
      </c>
      <c r="AD11" s="20">
        <v>5.13</v>
      </c>
      <c r="AE11" s="20">
        <v>0</v>
      </c>
      <c r="AF11" s="20">
        <v>112.1</v>
      </c>
      <c r="AG11" s="20">
        <v>110.7</v>
      </c>
      <c r="AH11" s="20">
        <v>614.23</v>
      </c>
      <c r="AI11" s="20">
        <v>239.8</v>
      </c>
      <c r="AJ11" s="20">
        <v>138.38</v>
      </c>
      <c r="AK11" s="20">
        <v>235.48</v>
      </c>
      <c r="AL11" s="20">
        <v>81.14</v>
      </c>
      <c r="AM11" s="20">
        <v>266.54000000000002</v>
      </c>
      <c r="AN11" s="20">
        <v>311.16000000000003</v>
      </c>
      <c r="AO11" s="20">
        <v>175.71</v>
      </c>
      <c r="AP11" s="20">
        <v>231.98</v>
      </c>
      <c r="AQ11" s="20">
        <v>79.31</v>
      </c>
      <c r="AR11" s="20">
        <v>85.95</v>
      </c>
      <c r="AS11" s="20">
        <v>674.01</v>
      </c>
      <c r="AT11" s="20">
        <v>0</v>
      </c>
      <c r="AU11" s="20">
        <v>295.76</v>
      </c>
      <c r="AV11" s="20">
        <v>243.9</v>
      </c>
      <c r="AW11" s="20">
        <v>244.75</v>
      </c>
      <c r="AX11" s="20">
        <v>77.92</v>
      </c>
      <c r="AY11" s="20">
        <v>0.13</v>
      </c>
      <c r="AZ11" s="20">
        <v>7.0000000000000007E-2</v>
      </c>
      <c r="BA11" s="20">
        <v>0.04</v>
      </c>
      <c r="BB11" s="20">
        <v>0.08</v>
      </c>
      <c r="BC11" s="20">
        <v>0.09</v>
      </c>
      <c r="BD11" s="20">
        <v>0.32</v>
      </c>
      <c r="BE11" s="20">
        <v>0.01</v>
      </c>
      <c r="BF11" s="20">
        <v>0.96</v>
      </c>
      <c r="BG11" s="20">
        <v>0.01</v>
      </c>
      <c r="BH11" s="20">
        <v>0.28999999999999998</v>
      </c>
      <c r="BI11" s="20">
        <v>0.01</v>
      </c>
      <c r="BJ11" s="20">
        <v>0</v>
      </c>
      <c r="BK11" s="20">
        <v>0</v>
      </c>
      <c r="BL11" s="20">
        <v>0.06</v>
      </c>
      <c r="BM11" s="20">
        <v>0.1</v>
      </c>
      <c r="BN11" s="20">
        <v>0.86</v>
      </c>
      <c r="BO11" s="20">
        <v>0</v>
      </c>
      <c r="BP11" s="20">
        <v>0</v>
      </c>
      <c r="BQ11" s="20">
        <v>0.57999999999999996</v>
      </c>
      <c r="BR11" s="20">
        <v>0.05</v>
      </c>
      <c r="BS11" s="20">
        <v>0.02</v>
      </c>
      <c r="BT11" s="20">
        <v>0</v>
      </c>
      <c r="BU11" s="20">
        <v>0</v>
      </c>
      <c r="BV11" s="20">
        <v>0</v>
      </c>
      <c r="BW11" s="20">
        <v>148.01</v>
      </c>
      <c r="BY11" s="20">
        <v>33.53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3.6</v>
      </c>
      <c r="CK11" s="20">
        <v>0.45</v>
      </c>
    </row>
    <row r="12" spans="1:89" s="20" customFormat="1" ht="15" x14ac:dyDescent="0.25">
      <c r="A12" s="20" t="str">
        <f>"32/10"</f>
        <v>32/10</v>
      </c>
      <c r="B12" s="21" t="s">
        <v>89</v>
      </c>
      <c r="C12" s="86" t="str">
        <f>"180"</f>
        <v>180</v>
      </c>
      <c r="D12" s="22">
        <v>86.734224000000012</v>
      </c>
      <c r="E12" s="20">
        <v>1.8</v>
      </c>
      <c r="F12" s="20">
        <v>0</v>
      </c>
      <c r="G12" s="20">
        <v>0</v>
      </c>
      <c r="H12" s="20">
        <v>0</v>
      </c>
      <c r="I12" s="82">
        <v>12.95</v>
      </c>
      <c r="J12" s="20">
        <v>0</v>
      </c>
      <c r="K12" s="20">
        <v>0</v>
      </c>
      <c r="L12" s="20">
        <v>0</v>
      </c>
      <c r="M12" s="20">
        <v>0</v>
      </c>
      <c r="N12" s="20">
        <v>0.09</v>
      </c>
      <c r="O12" s="20">
        <v>0.64</v>
      </c>
      <c r="P12" s="20">
        <v>44.64</v>
      </c>
      <c r="Q12" s="20">
        <v>130.35</v>
      </c>
      <c r="R12" s="20">
        <v>105.02</v>
      </c>
      <c r="S12" s="20">
        <v>11.97</v>
      </c>
      <c r="T12" s="20">
        <v>75.33</v>
      </c>
      <c r="U12" s="20">
        <v>0.11</v>
      </c>
      <c r="V12" s="20">
        <v>18</v>
      </c>
      <c r="W12" s="20">
        <v>8.1</v>
      </c>
      <c r="X12" s="20">
        <v>19.8</v>
      </c>
      <c r="Y12" s="20">
        <v>0</v>
      </c>
      <c r="Z12" s="20">
        <v>0.03</v>
      </c>
      <c r="AA12" s="20">
        <v>0.12</v>
      </c>
      <c r="AB12" s="20">
        <v>0.08</v>
      </c>
      <c r="AC12" s="20">
        <v>0.72</v>
      </c>
      <c r="AD12" s="20">
        <v>0.47</v>
      </c>
      <c r="AE12" s="20">
        <v>0</v>
      </c>
      <c r="AF12" s="20">
        <v>143.77000000000001</v>
      </c>
      <c r="AG12" s="20">
        <v>142</v>
      </c>
      <c r="AH12" s="20">
        <v>243.43</v>
      </c>
      <c r="AI12" s="20">
        <v>195.8</v>
      </c>
      <c r="AJ12" s="20">
        <v>65.27</v>
      </c>
      <c r="AK12" s="20">
        <v>114.66</v>
      </c>
      <c r="AL12" s="20">
        <v>37.93</v>
      </c>
      <c r="AM12" s="20">
        <v>128.77000000000001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162.29</v>
      </c>
      <c r="AX12" s="20">
        <v>22.93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178.7</v>
      </c>
      <c r="BY12" s="20">
        <v>19.350000000000001</v>
      </c>
      <c r="CA12" s="20">
        <v>0</v>
      </c>
      <c r="CB12" s="20">
        <v>0</v>
      </c>
      <c r="CC12" s="20">
        <v>0</v>
      </c>
      <c r="CD12" s="20">
        <v>0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9</v>
      </c>
      <c r="CK12" s="20">
        <v>0</v>
      </c>
    </row>
    <row r="13" spans="1:89" s="20" customFormat="1" ht="15" x14ac:dyDescent="0.25">
      <c r="A13" s="20" t="str">
        <f>"-"</f>
        <v>-</v>
      </c>
      <c r="B13" s="21" t="s">
        <v>90</v>
      </c>
      <c r="C13" s="86" t="str">
        <f>"5"</f>
        <v>5</v>
      </c>
      <c r="D13" s="22">
        <v>33.031381744611686</v>
      </c>
      <c r="E13" s="20">
        <v>2.35</v>
      </c>
      <c r="F13" s="20">
        <v>0.11</v>
      </c>
      <c r="G13" s="20">
        <v>0</v>
      </c>
      <c r="H13" s="20">
        <v>0</v>
      </c>
      <c r="I13" s="82">
        <v>0.06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7.0000000000000007E-2</v>
      </c>
      <c r="P13" s="20">
        <v>0.75</v>
      </c>
      <c r="Q13" s="20">
        <v>1.5</v>
      </c>
      <c r="R13" s="20">
        <v>1.2</v>
      </c>
      <c r="S13" s="20">
        <v>0</v>
      </c>
      <c r="T13" s="20">
        <v>1.5</v>
      </c>
      <c r="U13" s="20">
        <v>0.01</v>
      </c>
      <c r="V13" s="20">
        <v>20</v>
      </c>
      <c r="W13" s="20">
        <v>15</v>
      </c>
      <c r="X13" s="20">
        <v>22.5</v>
      </c>
      <c r="Y13" s="20">
        <v>0.05</v>
      </c>
      <c r="Z13" s="20">
        <v>0</v>
      </c>
      <c r="AA13" s="20">
        <v>0.01</v>
      </c>
      <c r="AB13" s="20">
        <v>0</v>
      </c>
      <c r="AC13" s="20">
        <v>0.01</v>
      </c>
      <c r="AD13" s="20">
        <v>0</v>
      </c>
      <c r="AE13" s="20">
        <v>0</v>
      </c>
      <c r="AF13" s="20">
        <v>2.1</v>
      </c>
      <c r="AG13" s="20">
        <v>2.0499999999999998</v>
      </c>
      <c r="AH13" s="20">
        <v>3.8</v>
      </c>
      <c r="AI13" s="20">
        <v>2.25</v>
      </c>
      <c r="AJ13" s="20">
        <v>0.85</v>
      </c>
      <c r="AK13" s="20">
        <v>2.35</v>
      </c>
      <c r="AL13" s="20">
        <v>2.15</v>
      </c>
      <c r="AM13" s="20">
        <v>2.1</v>
      </c>
      <c r="AN13" s="20">
        <v>1.8</v>
      </c>
      <c r="AO13" s="20">
        <v>1.3</v>
      </c>
      <c r="AP13" s="20">
        <v>2.85</v>
      </c>
      <c r="AQ13" s="20">
        <v>1.75</v>
      </c>
      <c r="AR13" s="20">
        <v>1.2</v>
      </c>
      <c r="AS13" s="20">
        <v>7.1</v>
      </c>
      <c r="AT13" s="20">
        <v>0</v>
      </c>
      <c r="AU13" s="20">
        <v>2.4</v>
      </c>
      <c r="AV13" s="20">
        <v>2.7</v>
      </c>
      <c r="AW13" s="20">
        <v>2.1</v>
      </c>
      <c r="AX13" s="20">
        <v>0.5</v>
      </c>
      <c r="AY13" s="20">
        <v>0.13</v>
      </c>
      <c r="AZ13" s="20">
        <v>0.06</v>
      </c>
      <c r="BA13" s="20">
        <v>0.03</v>
      </c>
      <c r="BB13" s="20">
        <v>0.08</v>
      </c>
      <c r="BC13" s="20">
        <v>0.09</v>
      </c>
      <c r="BD13" s="20">
        <v>0.4</v>
      </c>
      <c r="BE13" s="20">
        <v>0</v>
      </c>
      <c r="BF13" s="20">
        <v>1.1000000000000001</v>
      </c>
      <c r="BG13" s="20">
        <v>0</v>
      </c>
      <c r="BH13" s="20">
        <v>0.34</v>
      </c>
      <c r="BI13" s="20">
        <v>0</v>
      </c>
      <c r="BJ13" s="20">
        <v>0</v>
      </c>
      <c r="BK13" s="20">
        <v>0</v>
      </c>
      <c r="BL13" s="20">
        <v>0.08</v>
      </c>
      <c r="BM13" s="20">
        <v>0.12</v>
      </c>
      <c r="BN13" s="20">
        <v>0.9</v>
      </c>
      <c r="BO13" s="20">
        <v>0</v>
      </c>
      <c r="BP13" s="20">
        <v>0</v>
      </c>
      <c r="BQ13" s="20">
        <v>0.05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1.25</v>
      </c>
      <c r="BY13" s="20">
        <v>22.5</v>
      </c>
      <c r="CA13" s="20">
        <v>0</v>
      </c>
      <c r="CB13" s="20">
        <v>0</v>
      </c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</row>
    <row r="14" spans="1:89" s="20" customFormat="1" ht="15" x14ac:dyDescent="0.25">
      <c r="A14" s="20" t="str">
        <f>"-"</f>
        <v>-</v>
      </c>
      <c r="B14" s="21" t="s">
        <v>91</v>
      </c>
      <c r="C14" s="86" t="str">
        <f>"25"</f>
        <v>25</v>
      </c>
      <c r="D14" s="22">
        <v>89.252497321778492</v>
      </c>
      <c r="E14" s="20">
        <v>0.17</v>
      </c>
      <c r="F14" s="20">
        <v>0</v>
      </c>
      <c r="G14" s="20">
        <v>0</v>
      </c>
      <c r="H14" s="20">
        <v>0</v>
      </c>
      <c r="I14" s="82">
        <v>1.0900000000000001</v>
      </c>
      <c r="J14" s="20">
        <v>15.5</v>
      </c>
      <c r="K14" s="20">
        <v>1.06</v>
      </c>
      <c r="L14" s="20">
        <v>0</v>
      </c>
      <c r="M14" s="20">
        <v>0</v>
      </c>
      <c r="N14" s="20">
        <v>0.1</v>
      </c>
      <c r="O14" s="20">
        <v>0.53</v>
      </c>
      <c r="P14" s="20">
        <v>142.06</v>
      </c>
      <c r="Q14" s="20">
        <v>43.38</v>
      </c>
      <c r="R14" s="20">
        <v>7.29</v>
      </c>
      <c r="S14" s="20">
        <v>10.93</v>
      </c>
      <c r="T14" s="20">
        <v>28.15</v>
      </c>
      <c r="U14" s="20">
        <v>0.66</v>
      </c>
      <c r="V14" s="20">
        <v>0</v>
      </c>
      <c r="W14" s="20">
        <v>0</v>
      </c>
      <c r="X14" s="20">
        <v>0</v>
      </c>
      <c r="Y14" s="20">
        <v>0.56000000000000005</v>
      </c>
      <c r="Z14" s="20">
        <v>0.05</v>
      </c>
      <c r="AA14" s="20">
        <v>0.02</v>
      </c>
      <c r="AB14" s="20">
        <v>0.53</v>
      </c>
      <c r="AC14" s="20">
        <v>0.99</v>
      </c>
      <c r="AD14" s="20">
        <v>0</v>
      </c>
      <c r="AE14" s="20">
        <v>0</v>
      </c>
      <c r="AF14" s="20">
        <v>0</v>
      </c>
      <c r="AG14" s="20">
        <v>0</v>
      </c>
      <c r="AH14" s="20">
        <v>195.71</v>
      </c>
      <c r="AI14" s="20">
        <v>65.900000000000006</v>
      </c>
      <c r="AJ14" s="20">
        <v>38.74</v>
      </c>
      <c r="AK14" s="20">
        <v>77.489999999999995</v>
      </c>
      <c r="AL14" s="20">
        <v>29.14</v>
      </c>
      <c r="AM14" s="20">
        <v>139.08000000000001</v>
      </c>
      <c r="AN14" s="20">
        <v>86.43</v>
      </c>
      <c r="AO14" s="20">
        <v>120.21</v>
      </c>
      <c r="AP14" s="20">
        <v>99.68</v>
      </c>
      <c r="AQ14" s="20">
        <v>53.32</v>
      </c>
      <c r="AR14" s="20">
        <v>92.72</v>
      </c>
      <c r="AS14" s="20">
        <v>769.93</v>
      </c>
      <c r="AT14" s="20">
        <v>0</v>
      </c>
      <c r="AU14" s="20">
        <v>250.68</v>
      </c>
      <c r="AV14" s="20">
        <v>109.61</v>
      </c>
      <c r="AW14" s="20">
        <v>73.52</v>
      </c>
      <c r="AX14" s="20">
        <v>57.29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0.01</v>
      </c>
      <c r="BE14" s="20">
        <v>0</v>
      </c>
      <c r="BF14" s="20">
        <v>0.11</v>
      </c>
      <c r="BG14" s="20">
        <v>0</v>
      </c>
      <c r="BH14" s="20">
        <v>0.05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0.39</v>
      </c>
      <c r="BO14" s="20">
        <v>0</v>
      </c>
      <c r="BP14" s="20">
        <v>0</v>
      </c>
      <c r="BQ14" s="20">
        <v>0.28999999999999998</v>
      </c>
      <c r="BR14" s="20">
        <v>0.01</v>
      </c>
      <c r="BS14" s="20">
        <v>0</v>
      </c>
      <c r="BT14" s="20">
        <v>0</v>
      </c>
      <c r="BU14" s="20">
        <v>0</v>
      </c>
      <c r="BV14" s="20">
        <v>0</v>
      </c>
      <c r="BW14" s="20">
        <v>11.29</v>
      </c>
      <c r="BY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</row>
    <row r="15" spans="1:89" s="27" customFormat="1" ht="14.25" x14ac:dyDescent="0.2">
      <c r="B15" s="28" t="s">
        <v>92</v>
      </c>
      <c r="C15" s="87"/>
      <c r="D15" s="29">
        <v>378.61</v>
      </c>
      <c r="E15" s="27">
        <v>7.97</v>
      </c>
      <c r="F15" s="27">
        <v>0.21</v>
      </c>
      <c r="G15" s="27">
        <v>0</v>
      </c>
      <c r="H15" s="27">
        <v>0</v>
      </c>
      <c r="I15" s="83">
        <v>20.95</v>
      </c>
      <c r="J15" s="27">
        <v>32.43</v>
      </c>
      <c r="K15" s="27">
        <v>2</v>
      </c>
      <c r="L15" s="27">
        <v>0</v>
      </c>
      <c r="M15" s="27">
        <v>0</v>
      </c>
      <c r="N15" s="27">
        <v>0.26</v>
      </c>
      <c r="O15" s="27">
        <v>2.58</v>
      </c>
      <c r="P15" s="27">
        <v>417.08</v>
      </c>
      <c r="Q15" s="27">
        <v>500.96</v>
      </c>
      <c r="R15" s="27">
        <v>224.67</v>
      </c>
      <c r="S15" s="27">
        <v>70.47</v>
      </c>
      <c r="T15" s="27">
        <v>241.87</v>
      </c>
      <c r="U15" s="27">
        <v>1.9</v>
      </c>
      <c r="V15" s="27">
        <v>57.44</v>
      </c>
      <c r="W15" s="27">
        <v>107.63</v>
      </c>
      <c r="X15" s="27">
        <v>92.72</v>
      </c>
      <c r="Y15" s="27">
        <v>0.98</v>
      </c>
      <c r="Z15" s="27">
        <v>0.21</v>
      </c>
      <c r="AA15" s="27">
        <v>0.26</v>
      </c>
      <c r="AB15" s="27">
        <v>1.29</v>
      </c>
      <c r="AC15" s="27">
        <v>4.03</v>
      </c>
      <c r="AD15" s="27">
        <v>5.59</v>
      </c>
      <c r="AE15" s="27">
        <v>0</v>
      </c>
      <c r="AF15" s="27">
        <v>257.95999999999998</v>
      </c>
      <c r="AG15" s="27">
        <v>254.75</v>
      </c>
      <c r="AH15" s="27">
        <v>1057.17</v>
      </c>
      <c r="AI15" s="27">
        <v>503.75</v>
      </c>
      <c r="AJ15" s="27">
        <v>243.24</v>
      </c>
      <c r="AK15" s="27">
        <v>429.98</v>
      </c>
      <c r="AL15" s="27">
        <v>150.36000000000001</v>
      </c>
      <c r="AM15" s="27">
        <v>536.5</v>
      </c>
      <c r="AN15" s="27">
        <v>399.39</v>
      </c>
      <c r="AO15" s="27">
        <v>297.22000000000003</v>
      </c>
      <c r="AP15" s="27">
        <v>334.51</v>
      </c>
      <c r="AQ15" s="27">
        <v>134.38</v>
      </c>
      <c r="AR15" s="27">
        <v>179.88</v>
      </c>
      <c r="AS15" s="27">
        <v>1451.04</v>
      </c>
      <c r="AT15" s="27">
        <v>0</v>
      </c>
      <c r="AU15" s="27">
        <v>548.84</v>
      </c>
      <c r="AV15" s="27">
        <v>356.21</v>
      </c>
      <c r="AW15" s="27">
        <v>482.65</v>
      </c>
      <c r="AX15" s="27">
        <v>158.63999999999999</v>
      </c>
      <c r="AY15" s="27">
        <v>0.27</v>
      </c>
      <c r="AZ15" s="27">
        <v>0.13</v>
      </c>
      <c r="BA15" s="27">
        <v>7.0000000000000007E-2</v>
      </c>
      <c r="BB15" s="27">
        <v>0.16</v>
      </c>
      <c r="BC15" s="27">
        <v>0.18</v>
      </c>
      <c r="BD15" s="27">
        <v>0.72</v>
      </c>
      <c r="BE15" s="27">
        <v>0.01</v>
      </c>
      <c r="BF15" s="27">
        <v>2.17</v>
      </c>
      <c r="BG15" s="27">
        <v>0.01</v>
      </c>
      <c r="BH15" s="27">
        <v>0.68</v>
      </c>
      <c r="BI15" s="27">
        <v>0.01</v>
      </c>
      <c r="BJ15" s="27">
        <v>0</v>
      </c>
      <c r="BK15" s="27">
        <v>0</v>
      </c>
      <c r="BL15" s="27">
        <v>0.14000000000000001</v>
      </c>
      <c r="BM15" s="27">
        <v>0.22</v>
      </c>
      <c r="BN15" s="27">
        <v>2.15</v>
      </c>
      <c r="BO15" s="27">
        <v>0</v>
      </c>
      <c r="BP15" s="27">
        <v>0</v>
      </c>
      <c r="BQ15" s="27">
        <v>0.92</v>
      </c>
      <c r="BR15" s="27">
        <v>0.06</v>
      </c>
      <c r="BS15" s="27">
        <v>0.02</v>
      </c>
      <c r="BT15" s="27">
        <v>0</v>
      </c>
      <c r="BU15" s="27">
        <v>0</v>
      </c>
      <c r="BV15" s="27">
        <v>0</v>
      </c>
      <c r="BW15" s="27">
        <v>339.25</v>
      </c>
      <c r="BX15" s="27" t="e">
        <f>$D$15/#REF!*100</f>
        <v>#REF!</v>
      </c>
      <c r="BY15" s="27">
        <v>75.38</v>
      </c>
      <c r="CA15" s="27">
        <v>0</v>
      </c>
      <c r="CB15" s="27">
        <v>0</v>
      </c>
      <c r="CC15" s="27">
        <v>0</v>
      </c>
      <c r="CD15" s="27">
        <v>0</v>
      </c>
      <c r="CE15" s="27">
        <v>0</v>
      </c>
      <c r="CF15" s="27">
        <v>0</v>
      </c>
      <c r="CG15" s="27">
        <v>0</v>
      </c>
      <c r="CH15" s="27">
        <v>0</v>
      </c>
      <c r="CI15" s="27">
        <v>0</v>
      </c>
      <c r="CJ15" s="27">
        <v>12.6</v>
      </c>
      <c r="CK15" s="27">
        <v>0.45</v>
      </c>
    </row>
    <row r="16" spans="1:89" s="20" customFormat="1" ht="15" x14ac:dyDescent="0.25">
      <c r="B16" s="30" t="s">
        <v>93</v>
      </c>
      <c r="C16" s="86"/>
      <c r="D16" s="22"/>
      <c r="I16" s="82"/>
    </row>
    <row r="17" spans="1:89" s="20" customFormat="1" ht="15" x14ac:dyDescent="0.25">
      <c r="A17" s="20" t="str">
        <f>"-"</f>
        <v>-</v>
      </c>
      <c r="B17" s="21" t="s">
        <v>94</v>
      </c>
      <c r="C17" s="86" t="str">
        <f>"100"</f>
        <v>100</v>
      </c>
      <c r="D17" s="22">
        <v>28.394143809911885</v>
      </c>
      <c r="E17" s="20">
        <v>0.06</v>
      </c>
      <c r="F17" s="20">
        <v>0</v>
      </c>
      <c r="G17" s="20">
        <v>0</v>
      </c>
      <c r="H17" s="20">
        <v>0</v>
      </c>
      <c r="I17" s="82">
        <v>5.25</v>
      </c>
      <c r="J17" s="20">
        <v>0.47</v>
      </c>
      <c r="K17" s="20">
        <v>1.05</v>
      </c>
      <c r="L17" s="20">
        <v>0</v>
      </c>
      <c r="M17" s="20">
        <v>0</v>
      </c>
      <c r="N17" s="20">
        <v>0.47</v>
      </c>
      <c r="O17" s="20">
        <v>0.28999999999999998</v>
      </c>
      <c r="P17" s="20">
        <v>15.17</v>
      </c>
      <c r="Q17" s="20">
        <v>162.15</v>
      </c>
      <c r="R17" s="20">
        <v>9.33</v>
      </c>
      <c r="S17" s="20">
        <v>5.25</v>
      </c>
      <c r="T17" s="20">
        <v>6.42</v>
      </c>
      <c r="U17" s="20">
        <v>1.28</v>
      </c>
      <c r="V17" s="20">
        <v>0</v>
      </c>
      <c r="W17" s="20">
        <v>17.5</v>
      </c>
      <c r="X17" s="20">
        <v>2.92</v>
      </c>
      <c r="Y17" s="20">
        <v>0.12</v>
      </c>
      <c r="Z17" s="20">
        <v>0.02</v>
      </c>
      <c r="AA17" s="20">
        <v>0.01</v>
      </c>
      <c r="AB17" s="20">
        <v>0.17</v>
      </c>
      <c r="AC17" s="20">
        <v>0.23</v>
      </c>
      <c r="AD17" s="20">
        <v>5.83</v>
      </c>
      <c r="AE17" s="20">
        <v>0</v>
      </c>
      <c r="AF17" s="20">
        <v>0</v>
      </c>
      <c r="AG17" s="20">
        <v>0</v>
      </c>
      <c r="AH17" s="20">
        <v>11.08</v>
      </c>
      <c r="AI17" s="20">
        <v>10.5</v>
      </c>
      <c r="AJ17" s="20">
        <v>1.75</v>
      </c>
      <c r="AK17" s="20">
        <v>6.42</v>
      </c>
      <c r="AL17" s="20">
        <v>1.75</v>
      </c>
      <c r="AM17" s="20">
        <v>5.25</v>
      </c>
      <c r="AN17" s="20">
        <v>9.92</v>
      </c>
      <c r="AO17" s="20">
        <v>5.83</v>
      </c>
      <c r="AP17" s="20">
        <v>45.5</v>
      </c>
      <c r="AQ17" s="20">
        <v>4.08</v>
      </c>
      <c r="AR17" s="20">
        <v>8.17</v>
      </c>
      <c r="AS17" s="20">
        <v>24.5</v>
      </c>
      <c r="AT17" s="20">
        <v>0</v>
      </c>
      <c r="AU17" s="20">
        <v>7.58</v>
      </c>
      <c r="AV17" s="20">
        <v>9.33</v>
      </c>
      <c r="AW17" s="20">
        <v>3.5</v>
      </c>
      <c r="AX17" s="20">
        <v>2.92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50.34</v>
      </c>
      <c r="BY17" s="20">
        <v>2.92</v>
      </c>
      <c r="CA17" s="20">
        <v>0</v>
      </c>
      <c r="CB17" s="20">
        <v>0</v>
      </c>
      <c r="CC17" s="20">
        <v>0</v>
      </c>
      <c r="CD17" s="20">
        <v>0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</row>
    <row r="18" spans="1:89" s="27" customFormat="1" ht="14.25" x14ac:dyDescent="0.2">
      <c r="B18" s="28" t="s">
        <v>95</v>
      </c>
      <c r="C18" s="87"/>
      <c r="D18" s="29">
        <v>28.39</v>
      </c>
      <c r="E18" s="27">
        <v>0.06</v>
      </c>
      <c r="F18" s="27">
        <v>0</v>
      </c>
      <c r="G18" s="27">
        <v>0</v>
      </c>
      <c r="H18" s="27">
        <v>0</v>
      </c>
      <c r="I18" s="83">
        <v>5.25</v>
      </c>
      <c r="J18" s="27">
        <v>0.47</v>
      </c>
      <c r="K18" s="27">
        <v>1.05</v>
      </c>
      <c r="L18" s="27">
        <v>0</v>
      </c>
      <c r="M18" s="27">
        <v>0</v>
      </c>
      <c r="N18" s="27">
        <v>0.47</v>
      </c>
      <c r="O18" s="27">
        <v>0.28999999999999998</v>
      </c>
      <c r="P18" s="27">
        <v>15.17</v>
      </c>
      <c r="Q18" s="27">
        <v>162.15</v>
      </c>
      <c r="R18" s="27">
        <v>9.33</v>
      </c>
      <c r="S18" s="27">
        <v>5.25</v>
      </c>
      <c r="T18" s="27">
        <v>6.42</v>
      </c>
      <c r="U18" s="27">
        <v>1.28</v>
      </c>
      <c r="V18" s="27">
        <v>0</v>
      </c>
      <c r="W18" s="27">
        <v>17.5</v>
      </c>
      <c r="X18" s="27">
        <v>2.92</v>
      </c>
      <c r="Y18" s="27">
        <v>0.12</v>
      </c>
      <c r="Z18" s="27">
        <v>0.02</v>
      </c>
      <c r="AA18" s="27">
        <v>0.01</v>
      </c>
      <c r="AB18" s="27">
        <v>0.17</v>
      </c>
      <c r="AC18" s="27">
        <v>0.23</v>
      </c>
      <c r="AD18" s="27">
        <v>5.83</v>
      </c>
      <c r="AE18" s="27">
        <v>0</v>
      </c>
      <c r="AF18" s="27">
        <v>0</v>
      </c>
      <c r="AG18" s="27">
        <v>0</v>
      </c>
      <c r="AH18" s="27">
        <v>11.08</v>
      </c>
      <c r="AI18" s="27">
        <v>10.5</v>
      </c>
      <c r="AJ18" s="27">
        <v>1.75</v>
      </c>
      <c r="AK18" s="27">
        <v>6.42</v>
      </c>
      <c r="AL18" s="27">
        <v>1.75</v>
      </c>
      <c r="AM18" s="27">
        <v>5.25</v>
      </c>
      <c r="AN18" s="27">
        <v>9.92</v>
      </c>
      <c r="AO18" s="27">
        <v>5.83</v>
      </c>
      <c r="AP18" s="27">
        <v>45.5</v>
      </c>
      <c r="AQ18" s="27">
        <v>4.08</v>
      </c>
      <c r="AR18" s="27">
        <v>8.17</v>
      </c>
      <c r="AS18" s="27">
        <v>24.5</v>
      </c>
      <c r="AT18" s="27">
        <v>0</v>
      </c>
      <c r="AU18" s="27">
        <v>7.58</v>
      </c>
      <c r="AV18" s="27">
        <v>9.33</v>
      </c>
      <c r="AW18" s="27">
        <v>3.5</v>
      </c>
      <c r="AX18" s="27">
        <v>2.92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50.34</v>
      </c>
      <c r="BX18" s="27" t="e">
        <f>$D$18/#REF!*100</f>
        <v>#REF!</v>
      </c>
      <c r="BY18" s="27">
        <v>2.92</v>
      </c>
      <c r="CA18" s="27">
        <v>0</v>
      </c>
      <c r="CB18" s="27">
        <v>0</v>
      </c>
      <c r="CC18" s="27">
        <v>0</v>
      </c>
      <c r="CD18" s="27">
        <v>0</v>
      </c>
      <c r="CE18" s="27">
        <v>0</v>
      </c>
      <c r="CF18" s="27">
        <v>0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</row>
    <row r="19" spans="1:89" s="20" customFormat="1" ht="15" x14ac:dyDescent="0.25">
      <c r="B19" s="30" t="s">
        <v>96</v>
      </c>
      <c r="C19" s="86"/>
      <c r="D19" s="22"/>
      <c r="I19" s="82"/>
    </row>
    <row r="20" spans="1:89" s="20" customFormat="1" ht="15" x14ac:dyDescent="0.25">
      <c r="A20" s="20" t="str">
        <f>"-"</f>
        <v>-</v>
      </c>
      <c r="B20" s="21" t="s">
        <v>97</v>
      </c>
      <c r="C20" s="86" t="str">
        <f>"23,1"</f>
        <v>23,1</v>
      </c>
      <c r="D20" s="22">
        <v>1.5421565375999993</v>
      </c>
      <c r="E20" s="20">
        <v>0</v>
      </c>
      <c r="F20" s="20">
        <v>0</v>
      </c>
      <c r="G20" s="20">
        <v>0</v>
      </c>
      <c r="H20" s="20">
        <v>0</v>
      </c>
      <c r="I20" s="82">
        <v>0.23</v>
      </c>
      <c r="J20" s="20">
        <v>0.01</v>
      </c>
      <c r="K20" s="20">
        <v>0.1</v>
      </c>
      <c r="L20" s="20">
        <v>0</v>
      </c>
      <c r="M20" s="20">
        <v>0</v>
      </c>
      <c r="N20" s="20">
        <v>0.01</v>
      </c>
      <c r="O20" s="20">
        <v>0.05</v>
      </c>
      <c r="P20" s="20">
        <v>0.77</v>
      </c>
      <c r="Q20" s="20">
        <v>13.65</v>
      </c>
      <c r="R20" s="20">
        <v>2.23</v>
      </c>
      <c r="S20" s="20">
        <v>1.36</v>
      </c>
      <c r="T20" s="20">
        <v>4.07</v>
      </c>
      <c r="U20" s="20">
        <v>0.06</v>
      </c>
      <c r="V20" s="20">
        <v>0</v>
      </c>
      <c r="W20" s="20">
        <v>5.81</v>
      </c>
      <c r="X20" s="20">
        <v>1.01</v>
      </c>
      <c r="Y20" s="20">
        <v>0.01</v>
      </c>
      <c r="Z20" s="20">
        <v>0</v>
      </c>
      <c r="AA20" s="20">
        <v>0</v>
      </c>
      <c r="AB20" s="20">
        <v>0.02</v>
      </c>
      <c r="AC20" s="20">
        <v>0.03</v>
      </c>
      <c r="AD20" s="20">
        <v>0.97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9.59</v>
      </c>
      <c r="BY20" s="20">
        <v>0.97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</row>
    <row r="21" spans="1:89" s="20" customFormat="1" ht="15" x14ac:dyDescent="0.25">
      <c r="A21" s="20" t="str">
        <f>"2/2"</f>
        <v>2/2</v>
      </c>
      <c r="B21" s="21" t="s">
        <v>98</v>
      </c>
      <c r="C21" s="86" t="str">
        <f>"180"</f>
        <v>180</v>
      </c>
      <c r="D21" s="22">
        <v>190.27191398870005</v>
      </c>
      <c r="E21" s="20">
        <v>0.93</v>
      </c>
      <c r="F21" s="20">
        <v>2.02</v>
      </c>
      <c r="G21" s="20">
        <v>0</v>
      </c>
      <c r="H21" s="20">
        <v>0</v>
      </c>
      <c r="I21" s="82">
        <v>5.55</v>
      </c>
      <c r="J21" s="20">
        <v>25.39</v>
      </c>
      <c r="K21" s="20">
        <v>3.06</v>
      </c>
      <c r="L21" s="20">
        <v>0</v>
      </c>
      <c r="M21" s="20">
        <v>0</v>
      </c>
      <c r="N21" s="20">
        <v>0.52</v>
      </c>
      <c r="O21" s="20">
        <v>3.64</v>
      </c>
      <c r="P21" s="20">
        <v>882.99</v>
      </c>
      <c r="Q21" s="20">
        <v>359.74</v>
      </c>
      <c r="R21" s="20">
        <v>95.06</v>
      </c>
      <c r="S21" s="20">
        <v>33.950000000000003</v>
      </c>
      <c r="T21" s="20">
        <v>83.62</v>
      </c>
      <c r="U21" s="20">
        <v>1.44</v>
      </c>
      <c r="V21" s="20">
        <v>3.23</v>
      </c>
      <c r="W21" s="20">
        <v>1328.25</v>
      </c>
      <c r="X21" s="20">
        <v>282.02999999999997</v>
      </c>
      <c r="Y21" s="20">
        <v>2.2999999999999998</v>
      </c>
      <c r="Z21" s="20">
        <v>0.08</v>
      </c>
      <c r="AA21" s="20">
        <v>7.0000000000000007E-2</v>
      </c>
      <c r="AB21" s="20">
        <v>0.97</v>
      </c>
      <c r="AC21" s="20">
        <v>2.37</v>
      </c>
      <c r="AD21" s="20">
        <v>15.3</v>
      </c>
      <c r="AE21" s="20">
        <v>0</v>
      </c>
      <c r="AF21" s="20">
        <v>0</v>
      </c>
      <c r="AG21" s="20">
        <v>0</v>
      </c>
      <c r="AH21" s="20">
        <v>288.04000000000002</v>
      </c>
      <c r="AI21" s="20">
        <v>127.05</v>
      </c>
      <c r="AJ21" s="20">
        <v>58.56</v>
      </c>
      <c r="AK21" s="20">
        <v>127.79</v>
      </c>
      <c r="AL21" s="20">
        <v>41.23</v>
      </c>
      <c r="AM21" s="20">
        <v>185.25</v>
      </c>
      <c r="AN21" s="20">
        <v>139.6</v>
      </c>
      <c r="AO21" s="20">
        <v>192.03</v>
      </c>
      <c r="AP21" s="20">
        <v>237.7</v>
      </c>
      <c r="AQ21" s="20">
        <v>75.81</v>
      </c>
      <c r="AR21" s="20">
        <v>134.22999999999999</v>
      </c>
      <c r="AS21" s="20">
        <v>1103.22</v>
      </c>
      <c r="AT21" s="20">
        <v>80.239999999999995</v>
      </c>
      <c r="AU21" s="20">
        <v>322.45</v>
      </c>
      <c r="AV21" s="20">
        <v>185.95</v>
      </c>
      <c r="AW21" s="20">
        <v>107.66</v>
      </c>
      <c r="AX21" s="20">
        <v>72.25</v>
      </c>
      <c r="AY21" s="20">
        <v>7.0000000000000007E-2</v>
      </c>
      <c r="AZ21" s="20">
        <v>0.03</v>
      </c>
      <c r="BA21" s="20">
        <v>0.02</v>
      </c>
      <c r="BB21" s="20">
        <v>0.04</v>
      </c>
      <c r="BC21" s="20">
        <v>0.05</v>
      </c>
      <c r="BD21" s="20">
        <v>0.22</v>
      </c>
      <c r="BE21" s="20">
        <v>0.05</v>
      </c>
      <c r="BF21" s="20">
        <v>0.3</v>
      </c>
      <c r="BG21" s="20">
        <v>0.03</v>
      </c>
      <c r="BH21" s="20">
        <v>0.13</v>
      </c>
      <c r="BI21" s="20">
        <v>0.01</v>
      </c>
      <c r="BJ21" s="20">
        <v>0.02</v>
      </c>
      <c r="BK21" s="20">
        <v>0</v>
      </c>
      <c r="BL21" s="20">
        <v>0.04</v>
      </c>
      <c r="BM21" s="20">
        <v>0.05</v>
      </c>
      <c r="BN21" s="20">
        <v>2.23</v>
      </c>
      <c r="BO21" s="20">
        <v>0.01</v>
      </c>
      <c r="BP21" s="20">
        <v>0</v>
      </c>
      <c r="BQ21" s="20">
        <v>2.34</v>
      </c>
      <c r="BR21" s="20">
        <v>0.01</v>
      </c>
      <c r="BS21" s="20">
        <v>0</v>
      </c>
      <c r="BT21" s="20">
        <v>0</v>
      </c>
      <c r="BU21" s="20">
        <v>0</v>
      </c>
      <c r="BV21" s="20">
        <v>0</v>
      </c>
      <c r="BW21" s="20">
        <v>242.82</v>
      </c>
      <c r="BY21" s="20">
        <v>224.61</v>
      </c>
      <c r="CA21" s="20">
        <v>0.16</v>
      </c>
      <c r="CB21" s="20">
        <v>0.16</v>
      </c>
      <c r="CC21" s="20">
        <v>0.16</v>
      </c>
      <c r="CD21" s="20">
        <v>0</v>
      </c>
      <c r="CE21" s="20">
        <v>0</v>
      </c>
      <c r="CF21" s="20">
        <v>0</v>
      </c>
      <c r="CG21" s="20">
        <v>0.35</v>
      </c>
      <c r="CH21" s="20">
        <v>0.27</v>
      </c>
      <c r="CI21" s="20">
        <v>0.31</v>
      </c>
      <c r="CJ21" s="20">
        <v>0</v>
      </c>
      <c r="CK21" s="20">
        <v>2.21</v>
      </c>
    </row>
    <row r="22" spans="1:89" s="20" customFormat="1" ht="15" x14ac:dyDescent="0.25">
      <c r="A22" s="20" t="str">
        <f>"4/9"</f>
        <v>4/9</v>
      </c>
      <c r="B22" s="21" t="s">
        <v>99</v>
      </c>
      <c r="C22" s="86" t="str">
        <f>"180"</f>
        <v>180</v>
      </c>
      <c r="D22" s="22">
        <v>322.52781600000003</v>
      </c>
      <c r="E22" s="20">
        <v>2.97</v>
      </c>
      <c r="F22" s="20">
        <v>1.4</v>
      </c>
      <c r="G22" s="20">
        <v>0</v>
      </c>
      <c r="H22" s="20">
        <v>0</v>
      </c>
      <c r="I22" s="82">
        <v>3.15</v>
      </c>
      <c r="J22" s="20">
        <v>39.43</v>
      </c>
      <c r="K22" s="20">
        <v>2.63</v>
      </c>
      <c r="L22" s="20">
        <v>0</v>
      </c>
      <c r="M22" s="20">
        <v>0</v>
      </c>
      <c r="N22" s="20">
        <v>0.1</v>
      </c>
      <c r="O22" s="20">
        <v>1.59</v>
      </c>
      <c r="P22" s="20">
        <v>115.34</v>
      </c>
      <c r="Q22" s="20">
        <v>132.26</v>
      </c>
      <c r="R22" s="20">
        <v>20.68</v>
      </c>
      <c r="S22" s="20">
        <v>36.96</v>
      </c>
      <c r="T22" s="20">
        <v>138.66999999999999</v>
      </c>
      <c r="U22" s="20">
        <v>1.41</v>
      </c>
      <c r="V22" s="20">
        <v>20.16</v>
      </c>
      <c r="W22" s="20">
        <v>3202.56</v>
      </c>
      <c r="X22" s="20">
        <v>574.27</v>
      </c>
      <c r="Y22" s="20">
        <v>1.59</v>
      </c>
      <c r="Z22" s="20">
        <v>0.06</v>
      </c>
      <c r="AA22" s="20">
        <v>0.08</v>
      </c>
      <c r="AB22" s="20">
        <v>4.47</v>
      </c>
      <c r="AC22" s="20">
        <v>9.34</v>
      </c>
      <c r="AD22" s="20">
        <v>1.08</v>
      </c>
      <c r="AE22" s="20">
        <v>0</v>
      </c>
      <c r="AF22" s="20">
        <v>0</v>
      </c>
      <c r="AG22" s="20">
        <v>0</v>
      </c>
      <c r="AH22" s="20">
        <v>311.91000000000003</v>
      </c>
      <c r="AI22" s="20">
        <v>135.52000000000001</v>
      </c>
      <c r="AJ22" s="20">
        <v>79.92</v>
      </c>
      <c r="AK22" s="20">
        <v>124.34</v>
      </c>
      <c r="AL22" s="20">
        <v>50.53</v>
      </c>
      <c r="AM22" s="20">
        <v>187.28</v>
      </c>
      <c r="AN22" s="20">
        <v>201.09</v>
      </c>
      <c r="AO22" s="20">
        <v>257.73</v>
      </c>
      <c r="AP22" s="20">
        <v>294.97000000000003</v>
      </c>
      <c r="AQ22" s="20">
        <v>86.01</v>
      </c>
      <c r="AR22" s="20">
        <v>162.5</v>
      </c>
      <c r="AS22" s="20">
        <v>639.63</v>
      </c>
      <c r="AT22" s="20">
        <v>0</v>
      </c>
      <c r="AU22" s="20">
        <v>167.62</v>
      </c>
      <c r="AV22" s="20">
        <v>168.33</v>
      </c>
      <c r="AW22" s="20">
        <v>145.27000000000001</v>
      </c>
      <c r="AX22" s="20">
        <v>69.459999999999994</v>
      </c>
      <c r="AY22" s="20">
        <v>0.08</v>
      </c>
      <c r="AZ22" s="20">
        <v>0.06</v>
      </c>
      <c r="BA22" s="20">
        <v>0.03</v>
      </c>
      <c r="BB22" s="20">
        <v>7.0000000000000007E-2</v>
      </c>
      <c r="BC22" s="20">
        <v>0.08</v>
      </c>
      <c r="BD22" s="20">
        <v>0.01</v>
      </c>
      <c r="BE22" s="20">
        <v>0.03</v>
      </c>
      <c r="BF22" s="20">
        <v>0.18</v>
      </c>
      <c r="BG22" s="20">
        <v>0.02</v>
      </c>
      <c r="BH22" s="20">
        <v>0.08</v>
      </c>
      <c r="BI22" s="20">
        <v>0.05</v>
      </c>
      <c r="BJ22" s="20">
        <v>0.15</v>
      </c>
      <c r="BK22" s="20">
        <v>0</v>
      </c>
      <c r="BL22" s="20">
        <v>0</v>
      </c>
      <c r="BM22" s="20">
        <v>0.04</v>
      </c>
      <c r="BN22" s="20">
        <v>1.04</v>
      </c>
      <c r="BO22" s="20">
        <v>0</v>
      </c>
      <c r="BP22" s="20">
        <v>0</v>
      </c>
      <c r="BQ22" s="20">
        <v>1.0900000000000001</v>
      </c>
      <c r="BR22" s="20">
        <v>0.01</v>
      </c>
      <c r="BS22" s="20">
        <v>0.08</v>
      </c>
      <c r="BT22" s="20">
        <v>0</v>
      </c>
      <c r="BU22" s="20">
        <v>0</v>
      </c>
      <c r="BV22" s="20">
        <v>0</v>
      </c>
      <c r="BW22" s="20">
        <v>163.99</v>
      </c>
      <c r="BY22" s="20">
        <v>553.91999999999996</v>
      </c>
      <c r="CA22" s="20">
        <v>0</v>
      </c>
      <c r="CB22" s="20">
        <v>0</v>
      </c>
      <c r="CC22" s="20">
        <v>0</v>
      </c>
      <c r="CD22" s="20">
        <v>0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0.36</v>
      </c>
    </row>
    <row r="23" spans="1:89" s="20" customFormat="1" ht="15" x14ac:dyDescent="0.25">
      <c r="A23" s="20" t="str">
        <f>"6/10"</f>
        <v>6/10</v>
      </c>
      <c r="B23" s="21" t="s">
        <v>100</v>
      </c>
      <c r="C23" s="86" t="str">
        <f>"180"</f>
        <v>180</v>
      </c>
      <c r="D23" s="22">
        <v>67.491512999999998</v>
      </c>
      <c r="E23" s="20">
        <v>0.01</v>
      </c>
      <c r="F23" s="20">
        <v>0</v>
      </c>
      <c r="G23" s="20">
        <v>0</v>
      </c>
      <c r="H23" s="20">
        <v>0</v>
      </c>
      <c r="I23" s="82">
        <v>15.15</v>
      </c>
      <c r="J23" s="20">
        <v>0.38</v>
      </c>
      <c r="K23" s="20">
        <v>2.31</v>
      </c>
      <c r="L23" s="20">
        <v>0</v>
      </c>
      <c r="M23" s="20">
        <v>0</v>
      </c>
      <c r="N23" s="20">
        <v>0.2</v>
      </c>
      <c r="O23" s="20">
        <v>0.55000000000000004</v>
      </c>
      <c r="P23" s="20">
        <v>2.36</v>
      </c>
      <c r="Q23" s="20">
        <v>229.74</v>
      </c>
      <c r="R23" s="20">
        <v>21.21</v>
      </c>
      <c r="S23" s="20">
        <v>13.47</v>
      </c>
      <c r="T23" s="20">
        <v>18.329999999999998</v>
      </c>
      <c r="U23" s="20">
        <v>0.45</v>
      </c>
      <c r="V23" s="20">
        <v>0</v>
      </c>
      <c r="W23" s="20">
        <v>425.25</v>
      </c>
      <c r="X23" s="20">
        <v>78.709999999999994</v>
      </c>
      <c r="Y23" s="20">
        <v>0.74</v>
      </c>
      <c r="Z23" s="20">
        <v>0.01</v>
      </c>
      <c r="AA23" s="20">
        <v>0.02</v>
      </c>
      <c r="AB23" s="20">
        <v>0.34</v>
      </c>
      <c r="AC23" s="20">
        <v>0.53</v>
      </c>
      <c r="AD23" s="20">
        <v>0.22</v>
      </c>
      <c r="AE23" s="20">
        <v>0</v>
      </c>
      <c r="AF23" s="20">
        <v>0</v>
      </c>
      <c r="AG23" s="20">
        <v>0</v>
      </c>
      <c r="AH23" s="20">
        <v>0.01</v>
      </c>
      <c r="AI23" s="20">
        <v>0.01</v>
      </c>
      <c r="AJ23" s="20">
        <v>0</v>
      </c>
      <c r="AK23" s="20">
        <v>0.01</v>
      </c>
      <c r="AL23" s="20">
        <v>0</v>
      </c>
      <c r="AM23" s="20">
        <v>0.01</v>
      </c>
      <c r="AN23" s="20">
        <v>0.01</v>
      </c>
      <c r="AO23" s="20">
        <v>0.01</v>
      </c>
      <c r="AP23" s="20">
        <v>0.04</v>
      </c>
      <c r="AQ23" s="20">
        <v>0</v>
      </c>
      <c r="AR23" s="20">
        <v>0.01</v>
      </c>
      <c r="AS23" s="20">
        <v>0.02</v>
      </c>
      <c r="AT23" s="20">
        <v>0</v>
      </c>
      <c r="AU23" s="20">
        <v>0.01</v>
      </c>
      <c r="AV23" s="20">
        <v>0.01</v>
      </c>
      <c r="AW23" s="20">
        <v>0</v>
      </c>
      <c r="AX23" s="20">
        <v>0</v>
      </c>
      <c r="AY23" s="20">
        <v>0.01</v>
      </c>
      <c r="AZ23" s="20">
        <v>0.01</v>
      </c>
      <c r="BA23" s="20">
        <v>0.01</v>
      </c>
      <c r="BB23" s="20">
        <v>0.01</v>
      </c>
      <c r="BC23" s="20">
        <v>0.01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0.01</v>
      </c>
      <c r="BJ23" s="20">
        <v>0</v>
      </c>
      <c r="BK23" s="20">
        <v>0</v>
      </c>
      <c r="BL23" s="20">
        <v>0</v>
      </c>
      <c r="BM23" s="20">
        <v>0.01</v>
      </c>
      <c r="BN23" s="20">
        <v>0.01</v>
      </c>
      <c r="BO23" s="20">
        <v>0</v>
      </c>
      <c r="BP23" s="20">
        <v>0</v>
      </c>
      <c r="BQ23" s="20">
        <v>0</v>
      </c>
      <c r="BR23" s="20">
        <v>0</v>
      </c>
      <c r="BS23" s="20">
        <v>0.01</v>
      </c>
      <c r="BT23" s="20">
        <v>0</v>
      </c>
      <c r="BU23" s="20">
        <v>0</v>
      </c>
      <c r="BV23" s="20">
        <v>0</v>
      </c>
      <c r="BW23" s="20">
        <v>191.71</v>
      </c>
      <c r="BY23" s="20">
        <v>70.88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9</v>
      </c>
      <c r="CK23" s="20">
        <v>0</v>
      </c>
    </row>
    <row r="24" spans="1:89" s="20" customFormat="1" ht="15" x14ac:dyDescent="0.25">
      <c r="A24" s="20" t="str">
        <f>"-"</f>
        <v>-</v>
      </c>
      <c r="B24" s="21" t="s">
        <v>101</v>
      </c>
      <c r="C24" s="86" t="str">
        <f>"30"</f>
        <v>30</v>
      </c>
      <c r="D24" s="22">
        <v>95.183231133347377</v>
      </c>
      <c r="E24" s="20">
        <v>0</v>
      </c>
      <c r="F24" s="20">
        <v>0</v>
      </c>
      <c r="G24" s="20">
        <v>0</v>
      </c>
      <c r="H24" s="20">
        <v>0</v>
      </c>
      <c r="I24" s="82">
        <v>0.47</v>
      </c>
      <c r="J24" s="20">
        <v>19.39</v>
      </c>
      <c r="K24" s="20">
        <v>0.09</v>
      </c>
      <c r="L24" s="20">
        <v>0</v>
      </c>
      <c r="M24" s="20">
        <v>0</v>
      </c>
      <c r="N24" s="20">
        <v>0</v>
      </c>
      <c r="O24" s="20">
        <v>0.77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216.36</v>
      </c>
      <c r="AI24" s="20">
        <v>71.75</v>
      </c>
      <c r="AJ24" s="20">
        <v>42.53</v>
      </c>
      <c r="AK24" s="20">
        <v>85.07</v>
      </c>
      <c r="AL24" s="20">
        <v>32.18</v>
      </c>
      <c r="AM24" s="20">
        <v>153.86000000000001</v>
      </c>
      <c r="AN24" s="20">
        <v>95.42</v>
      </c>
      <c r="AO24" s="20">
        <v>133.15</v>
      </c>
      <c r="AP24" s="20">
        <v>109.84</v>
      </c>
      <c r="AQ24" s="20">
        <v>57.7</v>
      </c>
      <c r="AR24" s="20">
        <v>102.08</v>
      </c>
      <c r="AS24" s="20">
        <v>853.61</v>
      </c>
      <c r="AT24" s="20">
        <v>0</v>
      </c>
      <c r="AU24" s="20">
        <v>278.13</v>
      </c>
      <c r="AV24" s="20">
        <v>120.94</v>
      </c>
      <c r="AW24" s="20">
        <v>80.260000000000005</v>
      </c>
      <c r="AX24" s="20">
        <v>63.61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0.03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0.03</v>
      </c>
      <c r="BO24" s="20">
        <v>0</v>
      </c>
      <c r="BP24" s="20">
        <v>0</v>
      </c>
      <c r="BQ24" s="20">
        <v>0.12</v>
      </c>
      <c r="BR24" s="20">
        <v>0.01</v>
      </c>
      <c r="BS24" s="20">
        <v>0</v>
      </c>
      <c r="BT24" s="20">
        <v>0</v>
      </c>
      <c r="BU24" s="20">
        <v>0</v>
      </c>
      <c r="BV24" s="20">
        <v>0</v>
      </c>
      <c r="BW24" s="20">
        <v>16.62</v>
      </c>
      <c r="BY24" s="20">
        <v>0</v>
      </c>
      <c r="CA24" s="20">
        <v>0</v>
      </c>
      <c r="CB24" s="20">
        <v>0</v>
      </c>
      <c r="CC24" s="20">
        <v>0</v>
      </c>
      <c r="CD24" s="20">
        <v>0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</row>
    <row r="25" spans="1:89" s="20" customFormat="1" ht="15" x14ac:dyDescent="0.25">
      <c r="A25" s="20" t="str">
        <f>"-"</f>
        <v>-</v>
      </c>
      <c r="B25" s="21" t="s">
        <v>102</v>
      </c>
      <c r="C25" s="86" t="str">
        <f>"15"</f>
        <v>15</v>
      </c>
      <c r="D25" s="22">
        <v>29.006999999999998</v>
      </c>
      <c r="E25" s="20">
        <v>0.03</v>
      </c>
      <c r="F25" s="20">
        <v>0</v>
      </c>
      <c r="G25" s="20">
        <v>0</v>
      </c>
      <c r="H25" s="20">
        <v>0</v>
      </c>
      <c r="I25" s="82">
        <v>0.18</v>
      </c>
      <c r="J25" s="20">
        <v>4.83</v>
      </c>
      <c r="K25" s="20">
        <v>1.25</v>
      </c>
      <c r="L25" s="20">
        <v>0</v>
      </c>
      <c r="M25" s="20">
        <v>0</v>
      </c>
      <c r="N25" s="20">
        <v>0.15</v>
      </c>
      <c r="O25" s="20">
        <v>0.38</v>
      </c>
      <c r="P25" s="20">
        <v>91.5</v>
      </c>
      <c r="Q25" s="20">
        <v>36.75</v>
      </c>
      <c r="R25" s="20">
        <v>5.25</v>
      </c>
      <c r="S25" s="20">
        <v>7.05</v>
      </c>
      <c r="T25" s="20">
        <v>23.7</v>
      </c>
      <c r="U25" s="20">
        <v>0.59</v>
      </c>
      <c r="V25" s="20">
        <v>0</v>
      </c>
      <c r="W25" s="20">
        <v>0.75</v>
      </c>
      <c r="X25" s="20">
        <v>0.15</v>
      </c>
      <c r="Y25" s="20">
        <v>0.21</v>
      </c>
      <c r="Z25" s="20">
        <v>0.03</v>
      </c>
      <c r="AA25" s="20">
        <v>0.01</v>
      </c>
      <c r="AB25" s="20">
        <v>0.11</v>
      </c>
      <c r="AC25" s="20">
        <v>0.3</v>
      </c>
      <c r="AD25" s="20">
        <v>0</v>
      </c>
      <c r="AE25" s="20">
        <v>0</v>
      </c>
      <c r="AF25" s="20">
        <v>0</v>
      </c>
      <c r="AG25" s="20">
        <v>0</v>
      </c>
      <c r="AH25" s="20">
        <v>64.05</v>
      </c>
      <c r="AI25" s="20">
        <v>33.450000000000003</v>
      </c>
      <c r="AJ25" s="20">
        <v>13.95</v>
      </c>
      <c r="AK25" s="20">
        <v>29.7</v>
      </c>
      <c r="AL25" s="20">
        <v>12</v>
      </c>
      <c r="AM25" s="20">
        <v>55.65</v>
      </c>
      <c r="AN25" s="20">
        <v>44.55</v>
      </c>
      <c r="AO25" s="20">
        <v>43.65</v>
      </c>
      <c r="AP25" s="20">
        <v>69.599999999999994</v>
      </c>
      <c r="AQ25" s="20">
        <v>18.600000000000001</v>
      </c>
      <c r="AR25" s="20">
        <v>46.5</v>
      </c>
      <c r="AS25" s="20">
        <v>229.35</v>
      </c>
      <c r="AT25" s="20">
        <v>0</v>
      </c>
      <c r="AU25" s="20">
        <v>78.900000000000006</v>
      </c>
      <c r="AV25" s="20">
        <v>43.65</v>
      </c>
      <c r="AW25" s="20">
        <v>27</v>
      </c>
      <c r="AX25" s="20">
        <v>19.5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0.02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0.02</v>
      </c>
      <c r="BO25" s="20">
        <v>0</v>
      </c>
      <c r="BP25" s="20">
        <v>0</v>
      </c>
      <c r="BQ25" s="20">
        <v>7.0000000000000007E-2</v>
      </c>
      <c r="BR25" s="20">
        <v>0.01</v>
      </c>
      <c r="BS25" s="20">
        <v>0</v>
      </c>
      <c r="BT25" s="20">
        <v>0</v>
      </c>
      <c r="BU25" s="20">
        <v>0</v>
      </c>
      <c r="BV25" s="20">
        <v>0</v>
      </c>
      <c r="BW25" s="20">
        <v>7.05</v>
      </c>
      <c r="BY25" s="20">
        <v>0.13</v>
      </c>
      <c r="CA25" s="20">
        <v>0</v>
      </c>
      <c r="CB25" s="20">
        <v>0</v>
      </c>
      <c r="CC25" s="20">
        <v>0</v>
      </c>
      <c r="CD25" s="20">
        <v>0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</row>
    <row r="26" spans="1:89" s="27" customFormat="1" ht="14.25" x14ac:dyDescent="0.2">
      <c r="B26" s="28" t="s">
        <v>103</v>
      </c>
      <c r="C26" s="87"/>
      <c r="D26" s="29">
        <v>706.02</v>
      </c>
      <c r="E26" s="27">
        <v>3.94</v>
      </c>
      <c r="F26" s="27">
        <v>3.43</v>
      </c>
      <c r="G26" s="27">
        <v>0</v>
      </c>
      <c r="H26" s="27">
        <v>0</v>
      </c>
      <c r="I26" s="83">
        <v>24.73</v>
      </c>
      <c r="J26" s="27">
        <v>89.43</v>
      </c>
      <c r="K26" s="27">
        <v>9.43</v>
      </c>
      <c r="L26" s="27">
        <v>0</v>
      </c>
      <c r="M26" s="27">
        <v>0</v>
      </c>
      <c r="N26" s="27">
        <v>0.99</v>
      </c>
      <c r="O26" s="27">
        <v>6.97</v>
      </c>
      <c r="P26" s="27">
        <v>1092.97</v>
      </c>
      <c r="Q26" s="27">
        <v>772.14</v>
      </c>
      <c r="R26" s="27">
        <v>144.43</v>
      </c>
      <c r="S26" s="27">
        <v>92.78</v>
      </c>
      <c r="T26" s="27">
        <v>268.39</v>
      </c>
      <c r="U26" s="27">
        <v>3.94</v>
      </c>
      <c r="V26" s="27">
        <v>23.39</v>
      </c>
      <c r="W26" s="27">
        <v>4962.62</v>
      </c>
      <c r="X26" s="27">
        <v>936.16</v>
      </c>
      <c r="Y26" s="27">
        <v>4.8499999999999996</v>
      </c>
      <c r="Z26" s="27">
        <v>0.18</v>
      </c>
      <c r="AA26" s="27">
        <v>0.18</v>
      </c>
      <c r="AB26" s="27">
        <v>5.91</v>
      </c>
      <c r="AC26" s="27">
        <v>12.57</v>
      </c>
      <c r="AD26" s="27">
        <v>17.57</v>
      </c>
      <c r="AE26" s="27">
        <v>0</v>
      </c>
      <c r="AF26" s="27">
        <v>0</v>
      </c>
      <c r="AG26" s="27">
        <v>0</v>
      </c>
      <c r="AH26" s="27">
        <v>880.37</v>
      </c>
      <c r="AI26" s="27">
        <v>367.78</v>
      </c>
      <c r="AJ26" s="27">
        <v>194.96</v>
      </c>
      <c r="AK26" s="27">
        <v>366.91</v>
      </c>
      <c r="AL26" s="27">
        <v>135.94</v>
      </c>
      <c r="AM26" s="27">
        <v>582.04999999999995</v>
      </c>
      <c r="AN26" s="27">
        <v>480.66</v>
      </c>
      <c r="AO26" s="27">
        <v>626.55999999999995</v>
      </c>
      <c r="AP26" s="27">
        <v>712.15</v>
      </c>
      <c r="AQ26" s="27">
        <v>238.12</v>
      </c>
      <c r="AR26" s="27">
        <v>445.31</v>
      </c>
      <c r="AS26" s="27">
        <v>2825.83</v>
      </c>
      <c r="AT26" s="27">
        <v>80.239999999999995</v>
      </c>
      <c r="AU26" s="27">
        <v>847.1</v>
      </c>
      <c r="AV26" s="27">
        <v>518.89</v>
      </c>
      <c r="AW26" s="27">
        <v>360.2</v>
      </c>
      <c r="AX26" s="27">
        <v>224.83</v>
      </c>
      <c r="AY26" s="27">
        <v>0.17</v>
      </c>
      <c r="AZ26" s="27">
        <v>0.1</v>
      </c>
      <c r="BA26" s="27">
        <v>0.06</v>
      </c>
      <c r="BB26" s="27">
        <v>0.12</v>
      </c>
      <c r="BC26" s="27">
        <v>0.13</v>
      </c>
      <c r="BD26" s="27">
        <v>0.23</v>
      </c>
      <c r="BE26" s="27">
        <v>0.08</v>
      </c>
      <c r="BF26" s="27">
        <v>0.54</v>
      </c>
      <c r="BG26" s="27">
        <v>0.05</v>
      </c>
      <c r="BH26" s="27">
        <v>0.21</v>
      </c>
      <c r="BI26" s="27">
        <v>7.0000000000000007E-2</v>
      </c>
      <c r="BJ26" s="27">
        <v>0.17</v>
      </c>
      <c r="BK26" s="27">
        <v>0</v>
      </c>
      <c r="BL26" s="27">
        <v>0.04</v>
      </c>
      <c r="BM26" s="27">
        <v>0.11</v>
      </c>
      <c r="BN26" s="27">
        <v>3.32</v>
      </c>
      <c r="BO26" s="27">
        <v>0.01</v>
      </c>
      <c r="BP26" s="27">
        <v>0</v>
      </c>
      <c r="BQ26" s="27">
        <v>3.62</v>
      </c>
      <c r="BR26" s="27">
        <v>0.04</v>
      </c>
      <c r="BS26" s="27">
        <v>0.09</v>
      </c>
      <c r="BT26" s="27">
        <v>0</v>
      </c>
      <c r="BU26" s="27">
        <v>0</v>
      </c>
      <c r="BV26" s="27">
        <v>0</v>
      </c>
      <c r="BW26" s="27">
        <v>631.77</v>
      </c>
      <c r="BX26" s="27" t="e">
        <f>$D$26/#REF!*100</f>
        <v>#REF!</v>
      </c>
      <c r="BY26" s="27">
        <v>850.5</v>
      </c>
      <c r="CA26" s="27">
        <v>0.16</v>
      </c>
      <c r="CB26" s="27">
        <v>0.16</v>
      </c>
      <c r="CC26" s="27">
        <v>0.16</v>
      </c>
      <c r="CD26" s="27">
        <v>0</v>
      </c>
      <c r="CE26" s="27">
        <v>0</v>
      </c>
      <c r="CF26" s="27">
        <v>0</v>
      </c>
      <c r="CG26" s="27">
        <v>0.35</v>
      </c>
      <c r="CH26" s="27">
        <v>0.27</v>
      </c>
      <c r="CI26" s="27">
        <v>0.31</v>
      </c>
      <c r="CJ26" s="27">
        <v>9</v>
      </c>
      <c r="CK26" s="27">
        <v>2.57</v>
      </c>
    </row>
    <row r="27" spans="1:89" s="20" customFormat="1" ht="15" x14ac:dyDescent="0.25">
      <c r="B27" s="30" t="s">
        <v>104</v>
      </c>
      <c r="C27" s="86"/>
      <c r="D27" s="22"/>
      <c r="I27" s="82"/>
    </row>
    <row r="28" spans="1:89" s="20" customFormat="1" ht="15" x14ac:dyDescent="0.25">
      <c r="A28" s="20" t="str">
        <f>"5/12"</f>
        <v>5/12</v>
      </c>
      <c r="B28" s="21" t="s">
        <v>105</v>
      </c>
      <c r="C28" s="86" t="str">
        <f>"60"</f>
        <v>60</v>
      </c>
      <c r="D28" s="22">
        <v>179.21886646153854</v>
      </c>
      <c r="E28" s="20">
        <v>2.33</v>
      </c>
      <c r="F28" s="20">
        <v>3</v>
      </c>
      <c r="G28" s="20">
        <v>0</v>
      </c>
      <c r="H28" s="20">
        <v>0</v>
      </c>
      <c r="I28" s="82">
        <v>4.55</v>
      </c>
      <c r="J28" s="20">
        <v>14.26</v>
      </c>
      <c r="K28" s="20">
        <v>0.74</v>
      </c>
      <c r="L28" s="20">
        <v>0</v>
      </c>
      <c r="M28" s="20">
        <v>0</v>
      </c>
      <c r="N28" s="20">
        <v>0.28999999999999998</v>
      </c>
      <c r="O28" s="20">
        <v>0.98</v>
      </c>
      <c r="P28" s="20">
        <v>206.98</v>
      </c>
      <c r="Q28" s="20">
        <v>73.83</v>
      </c>
      <c r="R28" s="20">
        <v>55.18</v>
      </c>
      <c r="S28" s="20">
        <v>10.29</v>
      </c>
      <c r="T28" s="20">
        <v>86.27</v>
      </c>
      <c r="U28" s="20">
        <v>0.55000000000000004</v>
      </c>
      <c r="V28" s="20">
        <v>22.15</v>
      </c>
      <c r="W28" s="20">
        <v>10.89</v>
      </c>
      <c r="X28" s="20">
        <v>39.229999999999997</v>
      </c>
      <c r="Y28" s="20">
        <v>2.48</v>
      </c>
      <c r="Z28" s="20">
        <v>0.04</v>
      </c>
      <c r="AA28" s="20">
        <v>0.1</v>
      </c>
      <c r="AB28" s="20">
        <v>0.32</v>
      </c>
      <c r="AC28" s="20">
        <v>2.02</v>
      </c>
      <c r="AD28" s="20">
        <v>0.11</v>
      </c>
      <c r="AE28" s="20">
        <v>0</v>
      </c>
      <c r="AF28" s="20">
        <v>17.68</v>
      </c>
      <c r="AG28" s="20">
        <v>17.46</v>
      </c>
      <c r="AH28" s="20">
        <v>298.57</v>
      </c>
      <c r="AI28" s="20">
        <v>156.66</v>
      </c>
      <c r="AJ28" s="20">
        <v>78.010000000000005</v>
      </c>
      <c r="AK28" s="20">
        <v>134.49</v>
      </c>
      <c r="AL28" s="20">
        <v>44.06</v>
      </c>
      <c r="AM28" s="20">
        <v>180.87</v>
      </c>
      <c r="AN28" s="20">
        <v>133.19</v>
      </c>
      <c r="AO28" s="20">
        <v>155.06</v>
      </c>
      <c r="AP28" s="20">
        <v>180.39</v>
      </c>
      <c r="AQ28" s="20">
        <v>72.89</v>
      </c>
      <c r="AR28" s="20">
        <v>112.02</v>
      </c>
      <c r="AS28" s="20">
        <v>821.96</v>
      </c>
      <c r="AT28" s="20">
        <v>1.21</v>
      </c>
      <c r="AU28" s="20">
        <v>244.78</v>
      </c>
      <c r="AV28" s="20">
        <v>188.98</v>
      </c>
      <c r="AW28" s="20">
        <v>115.49</v>
      </c>
      <c r="AX28" s="20">
        <v>71.63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  <c r="BD28" s="20">
        <v>0</v>
      </c>
      <c r="BE28" s="20">
        <v>0</v>
      </c>
      <c r="BF28" s="20">
        <v>0.28000000000000003</v>
      </c>
      <c r="BG28" s="20">
        <v>0</v>
      </c>
      <c r="BH28" s="20">
        <v>0.17</v>
      </c>
      <c r="BI28" s="20">
        <v>0.01</v>
      </c>
      <c r="BJ28" s="20">
        <v>0.03</v>
      </c>
      <c r="BK28" s="20">
        <v>0</v>
      </c>
      <c r="BL28" s="20">
        <v>0</v>
      </c>
      <c r="BM28" s="20">
        <v>0</v>
      </c>
      <c r="BN28" s="20">
        <v>0.98</v>
      </c>
      <c r="BO28" s="20">
        <v>0</v>
      </c>
      <c r="BP28" s="20">
        <v>0</v>
      </c>
      <c r="BQ28" s="20">
        <v>2.83</v>
      </c>
      <c r="BR28" s="20">
        <v>0.01</v>
      </c>
      <c r="BS28" s="20">
        <v>0</v>
      </c>
      <c r="BT28" s="20">
        <v>0</v>
      </c>
      <c r="BU28" s="20">
        <v>0</v>
      </c>
      <c r="BV28" s="20">
        <v>0</v>
      </c>
      <c r="BW28" s="20">
        <v>36.17</v>
      </c>
      <c r="BY28" s="20">
        <v>23.97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2.77</v>
      </c>
      <c r="CK28" s="20">
        <v>0.46</v>
      </c>
    </row>
    <row r="29" spans="1:89" s="20" customFormat="1" ht="15" x14ac:dyDescent="0.25">
      <c r="A29" s="20" t="str">
        <f>"29/10"</f>
        <v>29/10</v>
      </c>
      <c r="B29" s="21" t="s">
        <v>106</v>
      </c>
      <c r="C29" s="86" t="str">
        <f>"180"</f>
        <v>180</v>
      </c>
      <c r="D29" s="22">
        <v>33.736764292682913</v>
      </c>
      <c r="E29" s="20">
        <v>0</v>
      </c>
      <c r="F29" s="20">
        <v>0</v>
      </c>
      <c r="G29" s="20">
        <v>0</v>
      </c>
      <c r="H29" s="20">
        <v>0</v>
      </c>
      <c r="I29" s="82">
        <v>8.65</v>
      </c>
      <c r="J29" s="20">
        <v>0</v>
      </c>
      <c r="K29" s="20">
        <v>7.0000000000000007E-2</v>
      </c>
      <c r="L29" s="20">
        <v>0</v>
      </c>
      <c r="M29" s="20">
        <v>0</v>
      </c>
      <c r="N29" s="20">
        <v>0.09</v>
      </c>
      <c r="O29" s="20">
        <v>0.04</v>
      </c>
      <c r="P29" s="20">
        <v>0.25</v>
      </c>
      <c r="Q29" s="20">
        <v>2.67</v>
      </c>
      <c r="R29" s="20">
        <v>0.83</v>
      </c>
      <c r="S29" s="20">
        <v>0.17</v>
      </c>
      <c r="T29" s="20">
        <v>0.31</v>
      </c>
      <c r="U29" s="20">
        <v>0.03</v>
      </c>
      <c r="V29" s="20">
        <v>0</v>
      </c>
      <c r="W29" s="20">
        <v>0.13</v>
      </c>
      <c r="X29" s="20">
        <v>0.03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0.24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0.01</v>
      </c>
      <c r="BD29" s="20">
        <v>0</v>
      </c>
      <c r="BE29" s="20">
        <v>0</v>
      </c>
      <c r="BF29" s="20">
        <v>0.02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0.02</v>
      </c>
      <c r="BO29" s="20">
        <v>0</v>
      </c>
      <c r="BP29" s="20">
        <v>0</v>
      </c>
      <c r="BQ29" s="20">
        <v>0.02</v>
      </c>
      <c r="BR29" s="20">
        <v>0.02</v>
      </c>
      <c r="BS29" s="20">
        <v>0</v>
      </c>
      <c r="BT29" s="20">
        <v>0</v>
      </c>
      <c r="BU29" s="20">
        <v>0</v>
      </c>
      <c r="BV29" s="20">
        <v>0</v>
      </c>
      <c r="BW29" s="20">
        <v>176.96</v>
      </c>
      <c r="BY29" s="20">
        <v>0.02</v>
      </c>
      <c r="CA29" s="20">
        <v>0.06</v>
      </c>
      <c r="CB29" s="20">
        <v>0.01</v>
      </c>
      <c r="CC29" s="20">
        <v>0.04</v>
      </c>
      <c r="CD29" s="20">
        <v>2.99</v>
      </c>
      <c r="CE29" s="20">
        <v>1.22</v>
      </c>
      <c r="CF29" s="20">
        <v>2.1</v>
      </c>
      <c r="CG29" s="20">
        <v>0</v>
      </c>
      <c r="CH29" s="20">
        <v>0</v>
      </c>
      <c r="CI29" s="20">
        <v>0</v>
      </c>
      <c r="CJ29" s="20">
        <v>8.7799999999999994</v>
      </c>
      <c r="CK29" s="20">
        <v>0</v>
      </c>
    </row>
    <row r="30" spans="1:89" s="27" customFormat="1" ht="14.25" x14ac:dyDescent="0.2">
      <c r="B30" s="28" t="s">
        <v>107</v>
      </c>
      <c r="C30" s="87"/>
      <c r="D30" s="29">
        <v>212.96</v>
      </c>
      <c r="E30" s="27">
        <v>2.33</v>
      </c>
      <c r="F30" s="27">
        <v>3</v>
      </c>
      <c r="G30" s="27">
        <v>0</v>
      </c>
      <c r="H30" s="27">
        <v>0</v>
      </c>
      <c r="I30" s="83">
        <v>13.19</v>
      </c>
      <c r="J30" s="27">
        <v>14.26</v>
      </c>
      <c r="K30" s="27">
        <v>0.8</v>
      </c>
      <c r="L30" s="27">
        <v>0</v>
      </c>
      <c r="M30" s="27">
        <v>0</v>
      </c>
      <c r="N30" s="27">
        <v>0.37</v>
      </c>
      <c r="O30" s="27">
        <v>1.02</v>
      </c>
      <c r="P30" s="27">
        <v>207.23</v>
      </c>
      <c r="Q30" s="27">
        <v>76.5</v>
      </c>
      <c r="R30" s="27">
        <v>56.01</v>
      </c>
      <c r="S30" s="27">
        <v>10.46</v>
      </c>
      <c r="T30" s="27">
        <v>86.58</v>
      </c>
      <c r="U30" s="27">
        <v>0.59</v>
      </c>
      <c r="V30" s="27">
        <v>22.15</v>
      </c>
      <c r="W30" s="27">
        <v>11.03</v>
      </c>
      <c r="X30" s="27">
        <v>39.26</v>
      </c>
      <c r="Y30" s="27">
        <v>2.48</v>
      </c>
      <c r="Z30" s="27">
        <v>0.04</v>
      </c>
      <c r="AA30" s="27">
        <v>0.1</v>
      </c>
      <c r="AB30" s="27">
        <v>0.32</v>
      </c>
      <c r="AC30" s="27">
        <v>2.02</v>
      </c>
      <c r="AD30" s="27">
        <v>0.34</v>
      </c>
      <c r="AE30" s="27">
        <v>0</v>
      </c>
      <c r="AF30" s="27">
        <v>17.68</v>
      </c>
      <c r="AG30" s="27">
        <v>17.46</v>
      </c>
      <c r="AH30" s="27">
        <v>298.57</v>
      </c>
      <c r="AI30" s="27">
        <v>156.66</v>
      </c>
      <c r="AJ30" s="27">
        <v>78.010000000000005</v>
      </c>
      <c r="AK30" s="27">
        <v>134.49</v>
      </c>
      <c r="AL30" s="27">
        <v>44.06</v>
      </c>
      <c r="AM30" s="27">
        <v>180.87</v>
      </c>
      <c r="AN30" s="27">
        <v>133.19</v>
      </c>
      <c r="AO30" s="27">
        <v>155.06</v>
      </c>
      <c r="AP30" s="27">
        <v>180.4</v>
      </c>
      <c r="AQ30" s="27">
        <v>72.89</v>
      </c>
      <c r="AR30" s="27">
        <v>112.02</v>
      </c>
      <c r="AS30" s="27">
        <v>821.97</v>
      </c>
      <c r="AT30" s="27">
        <v>1.21</v>
      </c>
      <c r="AU30" s="27">
        <v>244.78</v>
      </c>
      <c r="AV30" s="27">
        <v>188.98</v>
      </c>
      <c r="AW30" s="27">
        <v>115.49</v>
      </c>
      <c r="AX30" s="27">
        <v>71.63</v>
      </c>
      <c r="AY30" s="27">
        <v>0</v>
      </c>
      <c r="AZ30" s="27">
        <v>0</v>
      </c>
      <c r="BA30" s="27">
        <v>0</v>
      </c>
      <c r="BB30" s="27">
        <v>0</v>
      </c>
      <c r="BC30" s="27">
        <v>0.01</v>
      </c>
      <c r="BD30" s="27">
        <v>0</v>
      </c>
      <c r="BE30" s="27">
        <v>0</v>
      </c>
      <c r="BF30" s="27">
        <v>0.3</v>
      </c>
      <c r="BG30" s="27">
        <v>0</v>
      </c>
      <c r="BH30" s="27">
        <v>0.17</v>
      </c>
      <c r="BI30" s="27">
        <v>0.01</v>
      </c>
      <c r="BJ30" s="27">
        <v>0.03</v>
      </c>
      <c r="BK30" s="27">
        <v>0</v>
      </c>
      <c r="BL30" s="27">
        <v>0</v>
      </c>
      <c r="BM30" s="27">
        <v>0</v>
      </c>
      <c r="BN30" s="27">
        <v>1</v>
      </c>
      <c r="BO30" s="27">
        <v>0</v>
      </c>
      <c r="BP30" s="27">
        <v>0</v>
      </c>
      <c r="BQ30" s="27">
        <v>2.85</v>
      </c>
      <c r="BR30" s="27">
        <v>0.02</v>
      </c>
      <c r="BS30" s="27">
        <v>0</v>
      </c>
      <c r="BT30" s="27">
        <v>0</v>
      </c>
      <c r="BU30" s="27">
        <v>0</v>
      </c>
      <c r="BV30" s="27">
        <v>0</v>
      </c>
      <c r="BW30" s="27">
        <v>213.13</v>
      </c>
      <c r="BX30" s="27" t="e">
        <f>$D$30/#REF!*100</f>
        <v>#REF!</v>
      </c>
      <c r="BY30" s="27">
        <v>23.99</v>
      </c>
      <c r="CA30" s="27">
        <v>0.06</v>
      </c>
      <c r="CB30" s="27">
        <v>0.01</v>
      </c>
      <c r="CC30" s="27">
        <v>0.04</v>
      </c>
      <c r="CD30" s="27">
        <v>2.99</v>
      </c>
      <c r="CE30" s="27">
        <v>1.22</v>
      </c>
      <c r="CF30" s="27">
        <v>2.1</v>
      </c>
      <c r="CG30" s="27">
        <v>0</v>
      </c>
      <c r="CH30" s="27">
        <v>0</v>
      </c>
      <c r="CI30" s="27">
        <v>0</v>
      </c>
      <c r="CJ30" s="27">
        <v>11.55</v>
      </c>
      <c r="CK30" s="27">
        <v>0.46</v>
      </c>
    </row>
    <row r="31" spans="1:89" s="4" customFormat="1" ht="15" x14ac:dyDescent="0.25">
      <c r="B31" s="13"/>
      <c r="C31" s="9"/>
      <c r="D31" s="9"/>
    </row>
    <row r="32" spans="1:89" s="4" customFormat="1" ht="15" x14ac:dyDescent="0.25">
      <c r="B32" s="13"/>
      <c r="C32" s="9"/>
      <c r="D32" s="9"/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s="4" customFormat="1" ht="15" x14ac:dyDescent="0.25">
      <c r="B306" s="13"/>
      <c r="C306" s="9"/>
      <c r="D306" s="9"/>
    </row>
    <row r="307" spans="2:4" s="4" customFormat="1" ht="15" x14ac:dyDescent="0.25">
      <c r="B307" s="13"/>
      <c r="C307" s="9"/>
      <c r="D307" s="9"/>
    </row>
    <row r="308" spans="2:4" s="4" customFormat="1" ht="15" x14ac:dyDescent="0.25">
      <c r="B308" s="13"/>
      <c r="C308" s="9"/>
      <c r="D308" s="9"/>
    </row>
    <row r="309" spans="2:4" s="4" customFormat="1" ht="15" x14ac:dyDescent="0.25">
      <c r="B309" s="13"/>
      <c r="C309" s="9"/>
      <c r="D309" s="9"/>
    </row>
    <row r="310" spans="2:4" s="4" customFormat="1" ht="15" x14ac:dyDescent="0.25">
      <c r="B310" s="13"/>
      <c r="C310" s="9"/>
      <c r="D310" s="9"/>
    </row>
    <row r="311" spans="2:4" s="4" customFormat="1" ht="15" x14ac:dyDescent="0.25">
      <c r="B311" s="13"/>
      <c r="C311" s="9"/>
      <c r="D311" s="9"/>
    </row>
    <row r="312" spans="2:4" s="4" customFormat="1" ht="15" x14ac:dyDescent="0.25">
      <c r="B312" s="13"/>
      <c r="C312" s="9"/>
      <c r="D312" s="9"/>
    </row>
    <row r="313" spans="2:4" s="4" customFormat="1" ht="15" x14ac:dyDescent="0.25">
      <c r="B313" s="13"/>
      <c r="C313" s="9"/>
      <c r="D313" s="9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  <row r="1819" spans="3:4" x14ac:dyDescent="0.25">
      <c r="C1819" s="8"/>
      <c r="D1819" s="8"/>
    </row>
    <row r="1820" spans="3:4" x14ac:dyDescent="0.25">
      <c r="C1820" s="8"/>
      <c r="D1820" s="8"/>
    </row>
    <row r="1821" spans="3:4" x14ac:dyDescent="0.25">
      <c r="C1821" s="8"/>
      <c r="D1821" s="8"/>
    </row>
    <row r="1822" spans="3:4" x14ac:dyDescent="0.25">
      <c r="C1822" s="8"/>
      <c r="D1822" s="8"/>
    </row>
    <row r="1823" spans="3:4" x14ac:dyDescent="0.25">
      <c r="C1823" s="8"/>
      <c r="D1823" s="8"/>
    </row>
    <row r="1824" spans="3:4" x14ac:dyDescent="0.25">
      <c r="C1824" s="8"/>
      <c r="D1824" s="8"/>
    </row>
    <row r="1825" spans="3:4" x14ac:dyDescent="0.25">
      <c r="C1825" s="8"/>
      <c r="D1825" s="8"/>
    </row>
    <row r="1826" spans="3:4" x14ac:dyDescent="0.25">
      <c r="C1826" s="8"/>
      <c r="D1826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C24" sqref="C24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15" t="s">
        <v>2</v>
      </c>
      <c r="B3" s="15"/>
      <c r="C3" s="15"/>
      <c r="D3" s="15"/>
    </row>
    <row r="4" spans="1:4" ht="15.75" x14ac:dyDescent="0.25">
      <c r="A4" s="7"/>
      <c r="B4" s="7"/>
      <c r="C4" s="88" t="s">
        <v>108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.75" x14ac:dyDescent="0.25">
      <c r="A6" s="1"/>
      <c r="B6" s="2" t="s">
        <v>3</v>
      </c>
      <c r="C6" s="5"/>
      <c r="D6" s="3"/>
    </row>
    <row r="7" spans="1:4" ht="0.75" customHeight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16" t="s">
        <v>70</v>
      </c>
      <c r="B9" s="19" t="s">
        <v>87</v>
      </c>
      <c r="C9" s="18" t="s">
        <v>1</v>
      </c>
      <c r="D9" s="23" t="s">
        <v>0</v>
      </c>
    </row>
    <row r="10" spans="1:4" x14ac:dyDescent="0.2">
      <c r="A10" s="17"/>
      <c r="B10" s="18"/>
      <c r="C10" s="18"/>
      <c r="D10" s="85"/>
    </row>
    <row r="11" spans="1:4" ht="30" x14ac:dyDescent="0.25">
      <c r="A11" s="20" t="str">
        <f>"11/4"</f>
        <v>11/4</v>
      </c>
      <c r="B11" s="21" t="s">
        <v>88</v>
      </c>
      <c r="C11" s="86">
        <v>130</v>
      </c>
      <c r="D11" s="22">
        <v>169.59179699999999</v>
      </c>
    </row>
    <row r="12" spans="1:4" ht="15" x14ac:dyDescent="0.25">
      <c r="A12" s="20" t="str">
        <f>"32/10"</f>
        <v>32/10</v>
      </c>
      <c r="B12" s="21" t="s">
        <v>89</v>
      </c>
      <c r="C12" s="86">
        <v>160</v>
      </c>
      <c r="D12" s="22">
        <v>86.734224000000012</v>
      </c>
    </row>
    <row r="13" spans="1:4" ht="15" x14ac:dyDescent="0.25">
      <c r="A13" s="20" t="str">
        <f>"-"</f>
        <v>-</v>
      </c>
      <c r="B13" s="21" t="s">
        <v>90</v>
      </c>
      <c r="C13" s="86" t="str">
        <f>"5"</f>
        <v>5</v>
      </c>
      <c r="D13" s="22">
        <v>33.031381744611686</v>
      </c>
    </row>
    <row r="14" spans="1:4" ht="15" x14ac:dyDescent="0.25">
      <c r="A14" s="20" t="str">
        <f>"-"</f>
        <v>-</v>
      </c>
      <c r="B14" s="21" t="s">
        <v>91</v>
      </c>
      <c r="C14" s="86" t="str">
        <f>"25"</f>
        <v>25</v>
      </c>
      <c r="D14" s="22">
        <v>89.252497321778492</v>
      </c>
    </row>
    <row r="15" spans="1:4" ht="14.25" x14ac:dyDescent="0.2">
      <c r="A15" s="27"/>
      <c r="B15" s="28" t="s">
        <v>92</v>
      </c>
      <c r="C15" s="87"/>
      <c r="D15" s="29">
        <v>378.61</v>
      </c>
    </row>
    <row r="16" spans="1:4" ht="15" x14ac:dyDescent="0.25">
      <c r="A16" s="20"/>
      <c r="B16" s="30" t="s">
        <v>93</v>
      </c>
      <c r="C16" s="86"/>
      <c r="D16" s="22"/>
    </row>
    <row r="17" spans="1:4" ht="15" x14ac:dyDescent="0.25">
      <c r="A17" s="20" t="str">
        <f>"-"</f>
        <v>-</v>
      </c>
      <c r="B17" s="21" t="s">
        <v>94</v>
      </c>
      <c r="C17" s="86" t="str">
        <f>"100"</f>
        <v>100</v>
      </c>
      <c r="D17" s="22">
        <v>28.394143809911885</v>
      </c>
    </row>
    <row r="18" spans="1:4" ht="14.25" x14ac:dyDescent="0.2">
      <c r="A18" s="27"/>
      <c r="B18" s="28" t="s">
        <v>95</v>
      </c>
      <c r="C18" s="87"/>
      <c r="D18" s="29">
        <v>28.39</v>
      </c>
    </row>
    <row r="19" spans="1:4" ht="15" x14ac:dyDescent="0.25">
      <c r="A19" s="20"/>
      <c r="B19" s="30" t="s">
        <v>96</v>
      </c>
      <c r="C19" s="86"/>
      <c r="D19" s="22"/>
    </row>
    <row r="20" spans="1:4" ht="15" x14ac:dyDescent="0.25">
      <c r="A20" s="20" t="str">
        <f>"-"</f>
        <v>-</v>
      </c>
      <c r="B20" s="21" t="s">
        <v>97</v>
      </c>
      <c r="C20" s="86" t="str">
        <f>"23,1"</f>
        <v>23,1</v>
      </c>
      <c r="D20" s="22">
        <v>1.5421565375999993</v>
      </c>
    </row>
    <row r="21" spans="1:4" ht="15" x14ac:dyDescent="0.25">
      <c r="A21" s="20" t="str">
        <f>"2/2"</f>
        <v>2/2</v>
      </c>
      <c r="B21" s="21" t="s">
        <v>98</v>
      </c>
      <c r="C21" s="86">
        <v>150</v>
      </c>
      <c r="D21" s="22">
        <v>190.27191398870005</v>
      </c>
    </row>
    <row r="22" spans="1:4" ht="15" x14ac:dyDescent="0.25">
      <c r="A22" s="20" t="str">
        <f>"4/9"</f>
        <v>4/9</v>
      </c>
      <c r="B22" s="21" t="s">
        <v>99</v>
      </c>
      <c r="C22" s="86">
        <v>150</v>
      </c>
      <c r="D22" s="22">
        <v>322.52781600000003</v>
      </c>
    </row>
    <row r="23" spans="1:4" ht="15" x14ac:dyDescent="0.25">
      <c r="A23" s="20" t="str">
        <f>"6/10"</f>
        <v>6/10</v>
      </c>
      <c r="B23" s="21" t="s">
        <v>100</v>
      </c>
      <c r="C23" s="86">
        <v>160</v>
      </c>
      <c r="D23" s="22">
        <v>67.491512999999998</v>
      </c>
    </row>
    <row r="24" spans="1:4" ht="15" x14ac:dyDescent="0.25">
      <c r="A24" s="20" t="str">
        <f>"-"</f>
        <v>-</v>
      </c>
      <c r="B24" s="21" t="s">
        <v>101</v>
      </c>
      <c r="C24" s="86" t="str">
        <f>"30"</f>
        <v>30</v>
      </c>
      <c r="D24" s="22">
        <v>95.183231133347377</v>
      </c>
    </row>
    <row r="25" spans="1:4" ht="15" x14ac:dyDescent="0.25">
      <c r="A25" s="20" t="str">
        <f>"-"</f>
        <v>-</v>
      </c>
      <c r="B25" s="21" t="s">
        <v>102</v>
      </c>
      <c r="C25" s="86" t="str">
        <f>"15"</f>
        <v>15</v>
      </c>
      <c r="D25" s="22">
        <v>29.006999999999998</v>
      </c>
    </row>
    <row r="26" spans="1:4" ht="14.25" x14ac:dyDescent="0.2">
      <c r="A26" s="27"/>
      <c r="B26" s="28" t="s">
        <v>103</v>
      </c>
      <c r="C26" s="87"/>
      <c r="D26" s="29">
        <v>706.02</v>
      </c>
    </row>
    <row r="27" spans="1:4" ht="15" x14ac:dyDescent="0.25">
      <c r="A27" s="20"/>
      <c r="B27" s="30" t="s">
        <v>104</v>
      </c>
      <c r="C27" s="86"/>
      <c r="D27" s="22"/>
    </row>
    <row r="28" spans="1:4" ht="15" x14ac:dyDescent="0.25">
      <c r="A28" s="20" t="str">
        <f>"5/12"</f>
        <v>5/12</v>
      </c>
      <c r="B28" s="21" t="s">
        <v>105</v>
      </c>
      <c r="C28" s="86">
        <v>50</v>
      </c>
      <c r="D28" s="22">
        <v>179.21886646153854</v>
      </c>
    </row>
    <row r="29" spans="1:4" ht="15" x14ac:dyDescent="0.25">
      <c r="A29" s="20" t="str">
        <f>"29/10"</f>
        <v>29/10</v>
      </c>
      <c r="B29" s="21" t="s">
        <v>106</v>
      </c>
      <c r="C29" s="86">
        <v>160</v>
      </c>
      <c r="D29" s="22">
        <v>33.736764292682913</v>
      </c>
    </row>
    <row r="30" spans="1:4" ht="14.25" x14ac:dyDescent="0.2">
      <c r="A30" s="27"/>
      <c r="B30" s="28" t="s">
        <v>107</v>
      </c>
      <c r="C30" s="87"/>
      <c r="D30" s="29">
        <v>212.96</v>
      </c>
    </row>
  </sheetData>
  <mergeCells count="5">
    <mergeCell ref="A3:D3"/>
    <mergeCell ref="A9:A10"/>
    <mergeCell ref="B9:B10"/>
    <mergeCell ref="C9:C10"/>
    <mergeCell ref="D9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79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110</v>
      </c>
      <c r="B1" s="33" t="s">
        <v>84</v>
      </c>
      <c r="C1" s="34"/>
      <c r="D1" s="35"/>
      <c r="E1" s="32" t="s">
        <v>112</v>
      </c>
      <c r="F1" s="36"/>
      <c r="I1" s="32" t="s">
        <v>113</v>
      </c>
      <c r="J1" s="37" t="s">
        <v>109</v>
      </c>
    </row>
    <row r="2" spans="1:10" ht="7.5" customHeight="1" thickBot="1" x14ac:dyDescent="0.3">
      <c r="E2" s="32"/>
    </row>
    <row r="3" spans="1:10" ht="15.75" thickBot="1" x14ac:dyDescent="0.3">
      <c r="A3" s="38" t="s">
        <v>114</v>
      </c>
      <c r="B3" s="39" t="s">
        <v>115</v>
      </c>
      <c r="C3" s="39" t="s">
        <v>116</v>
      </c>
      <c r="D3" s="39" t="s">
        <v>117</v>
      </c>
      <c r="E3" s="39" t="s">
        <v>1</v>
      </c>
      <c r="F3" s="39" t="s">
        <v>118</v>
      </c>
      <c r="G3" s="39" t="s">
        <v>119</v>
      </c>
      <c r="H3" s="39" t="s">
        <v>120</v>
      </c>
      <c r="I3" s="39" t="s">
        <v>121</v>
      </c>
      <c r="J3" s="40" t="s">
        <v>122</v>
      </c>
    </row>
    <row r="4" spans="1:10" ht="30" x14ac:dyDescent="0.25">
      <c r="A4" s="41" t="s">
        <v>87</v>
      </c>
      <c r="B4" s="42" t="s">
        <v>123</v>
      </c>
      <c r="C4" s="80" t="s">
        <v>140</v>
      </c>
      <c r="D4" s="44" t="s">
        <v>88</v>
      </c>
      <c r="E4" s="45">
        <v>180</v>
      </c>
      <c r="F4" s="46">
        <v>10.58</v>
      </c>
      <c r="G4" s="47">
        <v>169.59179699999999</v>
      </c>
      <c r="H4" s="47">
        <v>5.1100000000000003</v>
      </c>
      <c r="I4" s="47">
        <v>5.73</v>
      </c>
      <c r="J4" s="48">
        <v>24.72</v>
      </c>
    </row>
    <row r="5" spans="1:10" x14ac:dyDescent="0.25">
      <c r="A5" s="49"/>
      <c r="B5" s="50"/>
      <c r="C5" s="81" t="s">
        <v>141</v>
      </c>
      <c r="D5" s="51" t="s">
        <v>89</v>
      </c>
      <c r="E5" s="36">
        <v>180</v>
      </c>
      <c r="F5" s="52">
        <v>7.1</v>
      </c>
      <c r="G5" s="53">
        <v>86.734224000000012</v>
      </c>
      <c r="H5" s="53">
        <v>2.82</v>
      </c>
      <c r="I5" s="53">
        <v>2.89</v>
      </c>
      <c r="J5" s="54">
        <v>12.95</v>
      </c>
    </row>
    <row r="6" spans="1:10" x14ac:dyDescent="0.25">
      <c r="A6" s="49"/>
      <c r="B6" s="55" t="s">
        <v>124</v>
      </c>
      <c r="C6" s="81" t="s">
        <v>111</v>
      </c>
      <c r="D6" s="51" t="s">
        <v>90</v>
      </c>
      <c r="E6" s="36">
        <v>5</v>
      </c>
      <c r="F6" s="52">
        <v>4.1100000000000003</v>
      </c>
      <c r="G6" s="53">
        <v>33.031381744611686</v>
      </c>
      <c r="H6" s="53">
        <v>0.04</v>
      </c>
      <c r="I6" s="53">
        <v>3.62</v>
      </c>
      <c r="J6" s="54">
        <v>0.06</v>
      </c>
    </row>
    <row r="7" spans="1:10" x14ac:dyDescent="0.25">
      <c r="A7" s="49"/>
      <c r="B7" s="55" t="s">
        <v>125</v>
      </c>
      <c r="C7" s="81" t="s">
        <v>111</v>
      </c>
      <c r="D7" s="51" t="s">
        <v>91</v>
      </c>
      <c r="E7" s="36">
        <v>25</v>
      </c>
      <c r="F7" s="52">
        <v>0.96</v>
      </c>
      <c r="G7" s="53">
        <v>89.252497321778492</v>
      </c>
      <c r="H7" s="53">
        <v>2.5499999999999998</v>
      </c>
      <c r="I7" s="53">
        <v>0.99</v>
      </c>
      <c r="J7" s="54">
        <v>17.649999999999999</v>
      </c>
    </row>
    <row r="8" spans="1:10" x14ac:dyDescent="0.25">
      <c r="A8" s="49"/>
      <c r="B8" s="55" t="s">
        <v>126</v>
      </c>
      <c r="C8" s="50"/>
      <c r="D8" s="51"/>
      <c r="E8" s="36"/>
      <c r="F8" s="52"/>
      <c r="G8" s="53"/>
      <c r="H8" s="53"/>
      <c r="I8" s="53"/>
      <c r="J8" s="54"/>
    </row>
    <row r="9" spans="1:10" x14ac:dyDescent="0.25">
      <c r="A9" s="49"/>
      <c r="B9" s="50"/>
      <c r="C9" s="50"/>
      <c r="D9" s="51"/>
      <c r="E9" s="36"/>
      <c r="F9" s="52"/>
      <c r="G9" s="53"/>
      <c r="H9" s="53"/>
      <c r="I9" s="53"/>
      <c r="J9" s="54"/>
    </row>
    <row r="10" spans="1:10" ht="15.75" thickBot="1" x14ac:dyDescent="0.3">
      <c r="A10" s="56"/>
      <c r="B10" s="57"/>
      <c r="C10" s="57"/>
      <c r="D10" s="58"/>
      <c r="E10" s="59"/>
      <c r="F10" s="60"/>
      <c r="G10" s="61"/>
      <c r="H10" s="61"/>
      <c r="I10" s="61"/>
      <c r="J10" s="62"/>
    </row>
    <row r="11" spans="1:10" x14ac:dyDescent="0.25">
      <c r="A11" s="41" t="s">
        <v>127</v>
      </c>
      <c r="B11" s="63" t="s">
        <v>126</v>
      </c>
      <c r="C11" s="43"/>
      <c r="D11" s="44"/>
      <c r="E11" s="45"/>
      <c r="F11" s="46"/>
      <c r="G11" s="47"/>
      <c r="H11" s="47"/>
      <c r="I11" s="47"/>
      <c r="J11" s="48"/>
    </row>
    <row r="12" spans="1:10" x14ac:dyDescent="0.25">
      <c r="A12" s="49"/>
      <c r="B12" s="50"/>
      <c r="C12" s="50"/>
      <c r="D12" s="51"/>
      <c r="E12" s="36"/>
      <c r="F12" s="52"/>
      <c r="G12" s="53"/>
      <c r="H12" s="53"/>
      <c r="I12" s="53"/>
      <c r="J12" s="54"/>
    </row>
    <row r="13" spans="1:10" ht="15.75" thickBot="1" x14ac:dyDescent="0.3">
      <c r="A13" s="56"/>
      <c r="B13" s="57"/>
      <c r="C13" s="57"/>
      <c r="D13" s="58"/>
      <c r="E13" s="59"/>
      <c r="F13" s="60"/>
      <c r="G13" s="61"/>
      <c r="H13" s="61"/>
      <c r="I13" s="61"/>
      <c r="J13" s="62"/>
    </row>
    <row r="14" spans="1:10" x14ac:dyDescent="0.25">
      <c r="A14" s="49" t="s">
        <v>128</v>
      </c>
      <c r="B14" s="64" t="s">
        <v>129</v>
      </c>
      <c r="C14" s="65"/>
      <c r="D14" s="66"/>
      <c r="E14" s="67"/>
      <c r="F14" s="68"/>
      <c r="G14" s="69"/>
      <c r="H14" s="69"/>
      <c r="I14" s="69"/>
      <c r="J14" s="70"/>
    </row>
    <row r="15" spans="1:10" x14ac:dyDescent="0.25">
      <c r="A15" s="49"/>
      <c r="B15" s="55" t="s">
        <v>130</v>
      </c>
      <c r="C15" s="50"/>
      <c r="D15" s="51"/>
      <c r="E15" s="36"/>
      <c r="F15" s="52"/>
      <c r="G15" s="53"/>
      <c r="H15" s="53"/>
      <c r="I15" s="53"/>
      <c r="J15" s="54"/>
    </row>
    <row r="16" spans="1:10" x14ac:dyDescent="0.25">
      <c r="A16" s="49"/>
      <c r="B16" s="55" t="s">
        <v>131</v>
      </c>
      <c r="C16" s="50"/>
      <c r="D16" s="51"/>
      <c r="E16" s="36"/>
      <c r="F16" s="52"/>
      <c r="G16" s="53"/>
      <c r="H16" s="53"/>
      <c r="I16" s="53"/>
      <c r="J16" s="54"/>
    </row>
    <row r="17" spans="1:10" x14ac:dyDescent="0.25">
      <c r="A17" s="49"/>
      <c r="B17" s="55" t="s">
        <v>132</v>
      </c>
      <c r="C17" s="50"/>
      <c r="D17" s="51"/>
      <c r="E17" s="36"/>
      <c r="F17" s="52"/>
      <c r="G17" s="53"/>
      <c r="H17" s="53"/>
      <c r="I17" s="53"/>
      <c r="J17" s="54"/>
    </row>
    <row r="18" spans="1:10" x14ac:dyDescent="0.25">
      <c r="A18" s="49"/>
      <c r="B18" s="55" t="s">
        <v>133</v>
      </c>
      <c r="C18" s="50"/>
      <c r="D18" s="51"/>
      <c r="E18" s="36"/>
      <c r="F18" s="52"/>
      <c r="G18" s="53"/>
      <c r="H18" s="53"/>
      <c r="I18" s="53"/>
      <c r="J18" s="54"/>
    </row>
    <row r="19" spans="1:10" x14ac:dyDescent="0.25">
      <c r="A19" s="49"/>
      <c r="B19" s="55" t="s">
        <v>134</v>
      </c>
      <c r="C19" s="50"/>
      <c r="D19" s="51"/>
      <c r="E19" s="36"/>
      <c r="F19" s="52"/>
      <c r="G19" s="53"/>
      <c r="H19" s="53"/>
      <c r="I19" s="53"/>
      <c r="J19" s="54"/>
    </row>
    <row r="20" spans="1:10" x14ac:dyDescent="0.25">
      <c r="A20" s="49"/>
      <c r="B20" s="55" t="s">
        <v>135</v>
      </c>
      <c r="C20" s="50"/>
      <c r="D20" s="51"/>
      <c r="E20" s="36"/>
      <c r="F20" s="52"/>
      <c r="G20" s="53"/>
      <c r="H20" s="53"/>
      <c r="I20" s="53"/>
      <c r="J20" s="54"/>
    </row>
    <row r="21" spans="1:10" x14ac:dyDescent="0.25">
      <c r="A21" s="49"/>
      <c r="B21" s="71"/>
      <c r="C21" s="71"/>
      <c r="D21" s="72"/>
      <c r="E21" s="73"/>
      <c r="F21" s="74"/>
      <c r="G21" s="75"/>
      <c r="H21" s="75"/>
      <c r="I21" s="75"/>
      <c r="J21" s="76"/>
    </row>
    <row r="22" spans="1:10" ht="15.75" thickBot="1" x14ac:dyDescent="0.3">
      <c r="A22" s="56"/>
      <c r="B22" s="57"/>
      <c r="C22" s="57"/>
      <c r="D22" s="58"/>
      <c r="E22" s="59"/>
      <c r="F22" s="60"/>
      <c r="G22" s="61"/>
      <c r="H22" s="61"/>
      <c r="I22" s="61"/>
      <c r="J22" s="62"/>
    </row>
    <row r="23" spans="1:10" x14ac:dyDescent="0.25">
      <c r="A23" s="41" t="s">
        <v>104</v>
      </c>
      <c r="B23" s="63" t="s">
        <v>136</v>
      </c>
      <c r="C23" s="80" t="s">
        <v>142</v>
      </c>
      <c r="D23" s="44" t="s">
        <v>105</v>
      </c>
      <c r="E23" s="45">
        <v>60</v>
      </c>
      <c r="F23" s="46">
        <v>9.74</v>
      </c>
      <c r="G23" s="47">
        <v>179.21886646153854</v>
      </c>
      <c r="H23" s="47">
        <v>8.41</v>
      </c>
      <c r="I23" s="47">
        <v>7.5</v>
      </c>
      <c r="J23" s="48">
        <v>19.54</v>
      </c>
    </row>
    <row r="24" spans="1:10" x14ac:dyDescent="0.25">
      <c r="A24" s="49"/>
      <c r="B24" s="77" t="s">
        <v>133</v>
      </c>
      <c r="C24" s="81" t="s">
        <v>143</v>
      </c>
      <c r="D24" s="51" t="s">
        <v>106</v>
      </c>
      <c r="E24" s="36">
        <v>180</v>
      </c>
      <c r="F24" s="52">
        <v>1.35</v>
      </c>
      <c r="G24" s="53">
        <v>33.736764292682913</v>
      </c>
      <c r="H24" s="53">
        <v>0.08</v>
      </c>
      <c r="I24" s="53">
        <v>0.02</v>
      </c>
      <c r="J24" s="54">
        <v>8.7100000000000009</v>
      </c>
    </row>
    <row r="25" spans="1:10" x14ac:dyDescent="0.25">
      <c r="A25" s="49"/>
      <c r="B25" s="71"/>
      <c r="C25" s="71"/>
      <c r="D25" s="72"/>
      <c r="E25" s="73"/>
      <c r="F25" s="74"/>
      <c r="G25" s="75"/>
      <c r="H25" s="75"/>
      <c r="I25" s="75"/>
      <c r="J25" s="76"/>
    </row>
    <row r="26" spans="1:10" ht="15.75" thickBot="1" x14ac:dyDescent="0.3">
      <c r="A26" s="56"/>
      <c r="B26" s="57"/>
      <c r="C26" s="57"/>
      <c r="D26" s="58"/>
      <c r="E26" s="59"/>
      <c r="F26" s="60"/>
      <c r="G26" s="61"/>
      <c r="H26" s="61"/>
      <c r="I26" s="61"/>
      <c r="J26" s="62"/>
    </row>
    <row r="27" spans="1:10" x14ac:dyDescent="0.25">
      <c r="A27" s="49" t="s">
        <v>137</v>
      </c>
      <c r="B27" s="42" t="s">
        <v>123</v>
      </c>
      <c r="C27" s="65"/>
      <c r="D27" s="66"/>
      <c r="E27" s="67"/>
      <c r="F27" s="68"/>
      <c r="G27" s="69"/>
      <c r="H27" s="69"/>
      <c r="I27" s="69"/>
      <c r="J27" s="70"/>
    </row>
    <row r="28" spans="1:10" x14ac:dyDescent="0.25">
      <c r="A28" s="49"/>
      <c r="B28" s="55" t="s">
        <v>132</v>
      </c>
      <c r="C28" s="50"/>
      <c r="D28" s="51"/>
      <c r="E28" s="36"/>
      <c r="F28" s="52"/>
      <c r="G28" s="53"/>
      <c r="H28" s="53"/>
      <c r="I28" s="53"/>
      <c r="J28" s="54"/>
    </row>
    <row r="29" spans="1:10" x14ac:dyDescent="0.25">
      <c r="A29" s="49"/>
      <c r="B29" s="55" t="s">
        <v>133</v>
      </c>
      <c r="C29" s="50"/>
      <c r="D29" s="51"/>
      <c r="E29" s="36"/>
      <c r="F29" s="52"/>
      <c r="G29" s="53"/>
      <c r="H29" s="53"/>
      <c r="I29" s="53"/>
      <c r="J29" s="54"/>
    </row>
    <row r="30" spans="1:10" x14ac:dyDescent="0.25">
      <c r="A30" s="49"/>
      <c r="B30" s="55" t="s">
        <v>125</v>
      </c>
      <c r="C30" s="50"/>
      <c r="D30" s="51"/>
      <c r="E30" s="36"/>
      <c r="F30" s="52"/>
      <c r="G30" s="53"/>
      <c r="H30" s="53"/>
      <c r="I30" s="53"/>
      <c r="J30" s="54"/>
    </row>
    <row r="31" spans="1:10" x14ac:dyDescent="0.25">
      <c r="A31" s="49"/>
      <c r="B31" s="71"/>
      <c r="C31" s="71"/>
      <c r="D31" s="72"/>
      <c r="E31" s="73"/>
      <c r="F31" s="74"/>
      <c r="G31" s="75"/>
      <c r="H31" s="75"/>
      <c r="I31" s="75"/>
      <c r="J31" s="76"/>
    </row>
    <row r="32" spans="1:10" ht="15.75" thickBot="1" x14ac:dyDescent="0.3">
      <c r="A32" s="56"/>
      <c r="B32" s="57"/>
      <c r="C32" s="57"/>
      <c r="D32" s="58"/>
      <c r="E32" s="59"/>
      <c r="F32" s="60"/>
      <c r="G32" s="61"/>
      <c r="H32" s="61"/>
      <c r="I32" s="61"/>
      <c r="J32" s="62"/>
    </row>
    <row r="33" spans="1:10" x14ac:dyDescent="0.25">
      <c r="A33" s="41" t="s">
        <v>138</v>
      </c>
      <c r="B33" s="63" t="s">
        <v>139</v>
      </c>
      <c r="C33" s="43"/>
      <c r="D33" s="44"/>
      <c r="E33" s="45"/>
      <c r="F33" s="46"/>
      <c r="G33" s="47"/>
      <c r="H33" s="47"/>
      <c r="I33" s="47"/>
      <c r="J33" s="48"/>
    </row>
    <row r="34" spans="1:10" x14ac:dyDescent="0.25">
      <c r="A34" s="49"/>
      <c r="B34" s="77" t="s">
        <v>136</v>
      </c>
      <c r="C34" s="65"/>
      <c r="D34" s="66"/>
      <c r="E34" s="67"/>
      <c r="F34" s="68"/>
      <c r="G34" s="69"/>
      <c r="H34" s="69"/>
      <c r="I34" s="69"/>
      <c r="J34" s="70"/>
    </row>
    <row r="35" spans="1:10" x14ac:dyDescent="0.25">
      <c r="A35" s="49"/>
      <c r="B35" s="77" t="s">
        <v>133</v>
      </c>
      <c r="C35" s="50"/>
      <c r="D35" s="51"/>
      <c r="E35" s="36"/>
      <c r="F35" s="52"/>
      <c r="G35" s="53"/>
      <c r="H35" s="53"/>
      <c r="I35" s="53"/>
      <c r="J35" s="54"/>
    </row>
    <row r="36" spans="1:10" x14ac:dyDescent="0.25">
      <c r="A36" s="49"/>
      <c r="B36" s="78" t="s">
        <v>126</v>
      </c>
      <c r="C36" s="71"/>
      <c r="D36" s="72"/>
      <c r="E36" s="73"/>
      <c r="F36" s="74"/>
      <c r="G36" s="75"/>
      <c r="H36" s="75"/>
      <c r="I36" s="75"/>
      <c r="J36" s="76"/>
    </row>
    <row r="37" spans="1:10" x14ac:dyDescent="0.25">
      <c r="A37" s="49"/>
      <c r="B37" s="71"/>
      <c r="C37" s="71"/>
      <c r="D37" s="72"/>
      <c r="E37" s="73"/>
      <c r="F37" s="74"/>
      <c r="G37" s="75"/>
      <c r="H37" s="75"/>
      <c r="I37" s="75"/>
      <c r="J37" s="76"/>
    </row>
    <row r="38" spans="1:10" ht="15.75" thickBot="1" x14ac:dyDescent="0.3">
      <c r="A38" s="56"/>
      <c r="B38" s="57"/>
      <c r="C38" s="57"/>
      <c r="D38" s="58"/>
      <c r="E38" s="59"/>
      <c r="F38" s="60"/>
      <c r="G38" s="61"/>
      <c r="H38" s="61"/>
      <c r="I38" s="61"/>
      <c r="J38" s="6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45995.346574074072</v>
      </c>
    </row>
    <row r="2" spans="1:2" x14ac:dyDescent="0.2">
      <c r="A2" t="s">
        <v>77</v>
      </c>
      <c r="B2" s="12">
        <v>45989.419710648152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117</v>
      </c>
    </row>
    <row r="6" spans="1:2" x14ac:dyDescent="0.2">
      <c r="B6" s="3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04.12.2025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2013-04-14T08:21:27Z</cp:lastPrinted>
  <dcterms:created xsi:type="dcterms:W3CDTF">2002-09-22T07:35:02Z</dcterms:created>
  <dcterms:modified xsi:type="dcterms:W3CDTF">2025-11-28T05:14:32Z</dcterms:modified>
</cp:coreProperties>
</file>