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1 январь 2024\"/>
    </mc:Choice>
  </mc:AlternateContent>
  <bookViews>
    <workbookView xWindow="240" yWindow="135" windowWidth="11355" windowHeight="6150"/>
  </bookViews>
  <sheets>
    <sheet name="11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'11.01.2024'!$A$4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20" i="1"/>
  <c r="CD17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<sst xmlns="http://schemas.openxmlformats.org/spreadsheetml/2006/main" count="180" uniqueCount="158">
  <si>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</si>
  <si>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</si>
  <si>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</si>
  <si>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</si>
  <si>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</si>
  <si>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</si>
  <si>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</si>
  <si>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</si>
  <si>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</si>
  <si>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</si>
  <si>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</si>
  <si>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</si>
  <si>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</si>
  <si>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</si>
  <si>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</si>
  <si>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</si>
  <si>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</si>
  <si>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</si>
  <si>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</si>
  <si>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</si>
  <si>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</si>
  <si>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</si>
  <si>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</si>
  <si>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</si>
  <si>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</si>
  <si>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</si>
  <si>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</si>
  <si>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</si>
  <si>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</si>
  <si>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</si>
  <si>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</si>
  <si>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</si>
  <si>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</si>
  <si>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</si>
  <si>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</si>
  <si>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</si>
  <si>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</si>
  <si>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</si>
  <si>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</si>
  <si>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</si>
  <si>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</si>
  <si>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</si>
  <si>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</si>
  <si>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</si>
  <si>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</si>
  <si>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</si>
  <si>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</si>
  <si>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</si>
  <si>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</si>
  <si>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</si>
  <si>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</si>
  <si>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</si>
  <si>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</si>
  <si>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</si>
  <si>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</si>
  <si>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</si>
  <si>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</si>
  <si>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</si>
  <si>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</si>
  <si>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</si>
  <si>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</si>
  <si>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</si>
  <si>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</si>
  <si>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</si>
  <si>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</si>
  <si>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</si>
  <si>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</si>
  <si>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</si>
  <si>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</si>
  <si>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</si>
  <si>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</si>
  <si>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</si>
  <si>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</si>
  <si>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</si>
  <si>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</si>
  <si>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</si>
  <si>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</si>
  <si>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</si>
  <si>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</si>
  <si>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</si>
  <si>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</si>
  <si>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</si>
  <si>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</si>
  <si>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</si>
  <si>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</si>
  <si>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</si>
  <si>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</si>
  <si>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</si>
  <si>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</si>
  <si>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</si>
  <si>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</si>
  <si>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</si>
  <si>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</si>
  <si>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</si>
  <si>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Суфле творожное</t>
  </si>
  <si>
    <t>Молоко сгущенное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</si>
  <si>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</si>
  <si>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</si>
  <si>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</si>
  <si>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</si>
  <si>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</si>
  <si>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</si>
  <si>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</si>
  <si>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</si>
  <si>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</si>
  <si>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Суп-лапша на курином бульоне</t>
  </si>
  <si>
    <t>Картофель запеченый с фаршем из куры</t>
  </si>
  <si>
    <t>Напиток из шиповника</t>
  </si>
  <si>
    <t>Хлеб пшеничный</t>
  </si>
  <si>
    <t>Хлеб ржаной</t>
  </si>
  <si>
    <t>Итого за 'Обед'</t>
  </si>
  <si>
    <t>Полдник</t>
  </si>
  <si>
    <t>Булочка Российская</t>
  </si>
  <si>
    <t>Чай с молоком</t>
  </si>
  <si>
    <t>Итого за 'Полдник'</t>
  </si>
  <si>
    <t>Итого за день</t>
  </si>
  <si>
    <t>11.01.2024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</si>
  <si>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</si>
  <si>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</si>
  <si>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</si>
  <si>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</si>
  <si>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</si>
  <si>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</si>
  <si>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</si>
  <si>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</si>
  <si>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</si>
  <si>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</si>
  <si>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</si>
  <si>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</si>
  <si>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</si>
  <si>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</si>
  <si>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</si>
  <si>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</si>
  <si>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</si>
  <si>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</si>
  <si>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</si>
  <si>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</si>
  <si>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</si>
  <si>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</si>
  <si>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</si>
  <si>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</si>
  <si>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</si>
  <si>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</si>
  <si>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</si>
  <si>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</si>
  <si>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</si>
  <si>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</si>
  <si>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20/5</t>
  </si>
  <si>
    <t>4/13</t>
  </si>
  <si>
    <t>32/10</t>
  </si>
  <si>
    <t>11/12</t>
  </si>
  <si>
    <t>30/10</t>
  </si>
  <si>
    <t>11,01,2024</t>
  </si>
  <si>
    <t xml:space="preserve">Сыр </t>
  </si>
  <si>
    <t xml:space="preserve">Кофейный напиток </t>
  </si>
  <si>
    <t>Салат из белокочанной капусты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</si>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</sst>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.42578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152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"20/5"</f>
        <v>20/5</v>
      </c>
      <c r="B11" s="86" t="s">
        <v>94</v>
      </c>
      <c r="C11" s="27" t="str">
        <f>"150"</f>
        <v>150</v>
      </c>
      <c r="D11" s="27">
        <v>21.54</v>
      </c>
      <c r="E11" s="27">
        <v>21.61</v>
      </c>
      <c r="F11" s="27">
        <v>15.56</v>
      </c>
      <c r="G11" s="27">
        <v>1.64</v>
      </c>
      <c r="H11" s="27">
        <v>17.93</v>
      </c>
      <c r="I11" s="27">
        <v>299.79325950000003</v>
      </c>
      <c r="J11" s="26">
        <v>9.33</v>
      </c>
      <c r="K11" s="26">
        <v>1.07</v>
      </c>
      <c r="L11" s="26">
        <v>0</v>
      </c>
      <c r="M11" s="26">
        <v>0</v>
      </c>
      <c r="N11" s="26">
        <v>11.1</v>
      </c>
      <c r="O11" s="26">
        <v>6.49</v>
      </c>
      <c r="P11" s="26">
        <v>0.33</v>
      </c>
      <c r="Q11" s="26">
        <v>0</v>
      </c>
      <c r="R11" s="26">
        <v>0</v>
      </c>
      <c r="S11" s="26">
        <v>1.37</v>
      </c>
      <c r="T11" s="26">
        <v>1.88</v>
      </c>
      <c r="U11" s="26">
        <v>219.79</v>
      </c>
      <c r="V11" s="26">
        <v>167.79</v>
      </c>
      <c r="W11" s="26">
        <v>193.1</v>
      </c>
      <c r="X11" s="26">
        <v>27.48</v>
      </c>
      <c r="Y11" s="26">
        <v>256.08</v>
      </c>
      <c r="Z11" s="26">
        <v>0.81</v>
      </c>
      <c r="AA11" s="26">
        <v>67.77</v>
      </c>
      <c r="AB11" s="26">
        <v>46.32</v>
      </c>
      <c r="AC11" s="26">
        <v>122.69</v>
      </c>
      <c r="AD11" s="26">
        <v>1.17</v>
      </c>
      <c r="AE11" s="26">
        <v>0.06</v>
      </c>
      <c r="AF11" s="26">
        <v>0.31</v>
      </c>
      <c r="AG11" s="26">
        <v>0.49</v>
      </c>
      <c r="AH11" s="26">
        <v>5.18</v>
      </c>
      <c r="AI11" s="26">
        <v>0.34</v>
      </c>
      <c r="AJ11" s="26">
        <v>0</v>
      </c>
      <c r="AK11" s="26">
        <v>1.78</v>
      </c>
      <c r="AL11" s="26">
        <v>1.73</v>
      </c>
      <c r="AM11" s="26">
        <v>2341.23</v>
      </c>
      <c r="AN11" s="26">
        <v>1701.58</v>
      </c>
      <c r="AO11" s="26">
        <v>647.55999999999995</v>
      </c>
      <c r="AP11" s="26">
        <v>1013.63</v>
      </c>
      <c r="AQ11" s="26">
        <v>245.09</v>
      </c>
      <c r="AR11" s="26">
        <v>1270.22</v>
      </c>
      <c r="AS11" s="26">
        <v>709.9</v>
      </c>
      <c r="AT11" s="26">
        <v>1390.71</v>
      </c>
      <c r="AU11" s="26">
        <v>1583.97</v>
      </c>
      <c r="AV11" s="26">
        <v>725.22</v>
      </c>
      <c r="AW11" s="26">
        <v>560.91999999999996</v>
      </c>
      <c r="AX11" s="26">
        <v>4698.8</v>
      </c>
      <c r="AY11" s="26">
        <v>178.99</v>
      </c>
      <c r="AZ11" s="26">
        <v>2407.9499999999998</v>
      </c>
      <c r="BA11" s="26">
        <v>1141.24</v>
      </c>
      <c r="BB11" s="26">
        <v>1136.27</v>
      </c>
      <c r="BC11" s="26">
        <v>198.78</v>
      </c>
      <c r="BD11" s="26">
        <v>0.36</v>
      </c>
      <c r="BE11" s="26">
        <v>0.38</v>
      </c>
      <c r="BF11" s="26">
        <v>0.27</v>
      </c>
      <c r="BG11" s="26">
        <v>0.65</v>
      </c>
      <c r="BH11" s="26">
        <v>0.11</v>
      </c>
      <c r="BI11" s="26">
        <v>0.56000000000000005</v>
      </c>
      <c r="BJ11" s="26">
        <v>0.21</v>
      </c>
      <c r="BK11" s="26">
        <v>1.67</v>
      </c>
      <c r="BL11" s="26">
        <v>0.12</v>
      </c>
      <c r="BM11" s="26">
        <v>0.54</v>
      </c>
      <c r="BN11" s="26">
        <v>0.19</v>
      </c>
      <c r="BO11" s="26">
        <v>0.2</v>
      </c>
      <c r="BP11" s="26">
        <v>0</v>
      </c>
      <c r="BQ11" s="26">
        <v>0.37</v>
      </c>
      <c r="BR11" s="26">
        <v>0.18</v>
      </c>
      <c r="BS11" s="26">
        <v>7.8</v>
      </c>
      <c r="BT11" s="26">
        <v>0.01</v>
      </c>
      <c r="BU11" s="26">
        <v>0</v>
      </c>
      <c r="BV11" s="26">
        <v>3.72</v>
      </c>
      <c r="BW11" s="26">
        <v>0.06</v>
      </c>
      <c r="BX11" s="26">
        <v>0.02</v>
      </c>
      <c r="BY11" s="26">
        <v>0</v>
      </c>
      <c r="BZ11" s="26">
        <v>0</v>
      </c>
      <c r="CA11" s="26">
        <v>0</v>
      </c>
      <c r="CB11" s="26">
        <v>108.52</v>
      </c>
      <c r="CC11" s="27">
        <v>5.24</v>
      </c>
      <c r="CE11" s="26">
        <v>75.489999999999995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7.5</v>
      </c>
      <c r="CQ11" s="26">
        <v>0.38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"20"</f>
        <v>20</v>
      </c>
      <c r="D12" s="27">
        <v>1.44</v>
      </c>
      <c r="E12" s="27">
        <v>1.44</v>
      </c>
      <c r="F12" s="27">
        <v>1.7</v>
      </c>
      <c r="G12" s="27">
        <v>0</v>
      </c>
      <c r="H12" s="27">
        <v>11.1</v>
      </c>
      <c r="I12" s="27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7">
        <v>4.4800000000000004</v>
      </c>
      <c r="CE12" s="26">
        <v>9.4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153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0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"5"</f>
        <v>5</v>
      </c>
      <c r="D14" s="27">
        <v>0.04</v>
      </c>
      <c r="E14" s="27">
        <v>0.04</v>
      </c>
      <c r="F14" s="27">
        <v>3.63</v>
      </c>
      <c r="G14" s="27">
        <v>0</v>
      </c>
      <c r="H14" s="27">
        <v>7.0000000000000007E-2</v>
      </c>
      <c r="I14" s="27">
        <v>33.031999999999996</v>
      </c>
      <c r="J14" s="26">
        <v>2.36</v>
      </c>
      <c r="K14" s="26">
        <v>0.11</v>
      </c>
      <c r="L14" s="26">
        <v>0</v>
      </c>
      <c r="M14" s="26">
        <v>0</v>
      </c>
      <c r="N14" s="26">
        <v>7.0000000000000007E-2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7.0000000000000007E-2</v>
      </c>
      <c r="U14" s="26">
        <v>0.75</v>
      </c>
      <c r="V14" s="26">
        <v>1.5</v>
      </c>
      <c r="W14" s="26">
        <v>1.2</v>
      </c>
      <c r="X14" s="26">
        <v>0</v>
      </c>
      <c r="Y14" s="26">
        <v>1.5</v>
      </c>
      <c r="Z14" s="26">
        <v>0.01</v>
      </c>
      <c r="AA14" s="26">
        <v>20</v>
      </c>
      <c r="AB14" s="26">
        <v>15</v>
      </c>
      <c r="AC14" s="26">
        <v>22.5</v>
      </c>
      <c r="AD14" s="26">
        <v>0.05</v>
      </c>
      <c r="AE14" s="26">
        <v>0</v>
      </c>
      <c r="AF14" s="26">
        <v>0.01</v>
      </c>
      <c r="AG14" s="26">
        <v>0.01</v>
      </c>
      <c r="AH14" s="26">
        <v>0.01</v>
      </c>
      <c r="AI14" s="26">
        <v>0</v>
      </c>
      <c r="AJ14" s="26">
        <v>0</v>
      </c>
      <c r="AK14" s="26">
        <v>2.1</v>
      </c>
      <c r="AL14" s="26">
        <v>2.0499999999999998</v>
      </c>
      <c r="AM14" s="26">
        <v>3.8</v>
      </c>
      <c r="AN14" s="26">
        <v>2.25</v>
      </c>
      <c r="AO14" s="26">
        <v>0.85</v>
      </c>
      <c r="AP14" s="26">
        <v>2.35</v>
      </c>
      <c r="AQ14" s="26">
        <v>2.15</v>
      </c>
      <c r="AR14" s="26">
        <v>2.1</v>
      </c>
      <c r="AS14" s="26">
        <v>1.8</v>
      </c>
      <c r="AT14" s="26">
        <v>1.3</v>
      </c>
      <c r="AU14" s="26">
        <v>2.85</v>
      </c>
      <c r="AV14" s="26">
        <v>1.75</v>
      </c>
      <c r="AW14" s="26">
        <v>1.2</v>
      </c>
      <c r="AX14" s="26">
        <v>7.1</v>
      </c>
      <c r="AY14" s="26">
        <v>0</v>
      </c>
      <c r="AZ14" s="26">
        <v>2.4</v>
      </c>
      <c r="BA14" s="26">
        <v>2.7</v>
      </c>
      <c r="BB14" s="26">
        <v>2.1</v>
      </c>
      <c r="BC14" s="26">
        <v>0.5</v>
      </c>
      <c r="BD14" s="26">
        <v>0.13</v>
      </c>
      <c r="BE14" s="26">
        <v>0.06</v>
      </c>
      <c r="BF14" s="26">
        <v>0.03</v>
      </c>
      <c r="BG14" s="26">
        <v>0.08</v>
      </c>
      <c r="BH14" s="26">
        <v>0.09</v>
      </c>
      <c r="BI14" s="26">
        <v>0.4</v>
      </c>
      <c r="BJ14" s="26">
        <v>0</v>
      </c>
      <c r="BK14" s="26">
        <v>1.1000000000000001</v>
      </c>
      <c r="BL14" s="26">
        <v>0</v>
      </c>
      <c r="BM14" s="26">
        <v>0.34</v>
      </c>
      <c r="BN14" s="26">
        <v>0</v>
      </c>
      <c r="BO14" s="26">
        <v>0</v>
      </c>
      <c r="BP14" s="26">
        <v>0</v>
      </c>
      <c r="BQ14" s="26">
        <v>0.08</v>
      </c>
      <c r="BR14" s="26">
        <v>0.12</v>
      </c>
      <c r="BS14" s="26">
        <v>0.9</v>
      </c>
      <c r="BT14" s="26">
        <v>0</v>
      </c>
      <c r="BU14" s="26">
        <v>0</v>
      </c>
      <c r="BV14" s="26">
        <v>0.05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1.25</v>
      </c>
      <c r="CC14" s="27">
        <v>3.15</v>
      </c>
      <c r="CE14" s="26">
        <v>22.5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"-"</f>
        <v>-</v>
      </c>
      <c r="B15" s="86" t="s">
        <v>98</v>
      </c>
      <c r="C15" s="27" t="str">
        <f>"25"</f>
        <v>25</v>
      </c>
      <c r="D15" s="27">
        <v>1.93</v>
      </c>
      <c r="E15" s="27">
        <v>0</v>
      </c>
      <c r="F15" s="27">
        <v>0.75</v>
      </c>
      <c r="G15" s="27">
        <v>0.75</v>
      </c>
      <c r="H15" s="27">
        <v>13.33</v>
      </c>
      <c r="I15" s="27">
        <v>67.379999999999981</v>
      </c>
      <c r="J15" s="26">
        <v>0.13</v>
      </c>
      <c r="K15" s="26">
        <v>0</v>
      </c>
      <c r="L15" s="26">
        <v>0</v>
      </c>
      <c r="M15" s="26">
        <v>0</v>
      </c>
      <c r="N15" s="26">
        <v>0.83</v>
      </c>
      <c r="O15" s="26">
        <v>11.7</v>
      </c>
      <c r="P15" s="26">
        <v>0.8</v>
      </c>
      <c r="Q15" s="26">
        <v>0</v>
      </c>
      <c r="R15" s="26">
        <v>0</v>
      </c>
      <c r="S15" s="26">
        <v>0.08</v>
      </c>
      <c r="T15" s="26">
        <v>0.4</v>
      </c>
      <c r="U15" s="26">
        <v>107.25</v>
      </c>
      <c r="V15" s="26">
        <v>32.75</v>
      </c>
      <c r="W15" s="26">
        <v>5.5</v>
      </c>
      <c r="X15" s="26">
        <v>8.25</v>
      </c>
      <c r="Y15" s="26">
        <v>21.25</v>
      </c>
      <c r="Z15" s="26">
        <v>0.5</v>
      </c>
      <c r="AA15" s="26">
        <v>0</v>
      </c>
      <c r="AB15" s="26">
        <v>0</v>
      </c>
      <c r="AC15" s="26">
        <v>0</v>
      </c>
      <c r="AD15" s="26">
        <v>0.43</v>
      </c>
      <c r="AE15" s="26">
        <v>0.04</v>
      </c>
      <c r="AF15" s="26">
        <v>0.01</v>
      </c>
      <c r="AG15" s="26">
        <v>0.4</v>
      </c>
      <c r="AH15" s="26">
        <v>0.75</v>
      </c>
      <c r="AI15" s="26">
        <v>0</v>
      </c>
      <c r="AJ15" s="26">
        <v>0</v>
      </c>
      <c r="AK15" s="26">
        <v>0</v>
      </c>
      <c r="AL15" s="26">
        <v>0</v>
      </c>
      <c r="AM15" s="26">
        <v>147.75</v>
      </c>
      <c r="AN15" s="26">
        <v>49.75</v>
      </c>
      <c r="AO15" s="26">
        <v>29.25</v>
      </c>
      <c r="AP15" s="26">
        <v>58.5</v>
      </c>
      <c r="AQ15" s="26">
        <v>22</v>
      </c>
      <c r="AR15" s="26">
        <v>105</v>
      </c>
      <c r="AS15" s="26">
        <v>65.25</v>
      </c>
      <c r="AT15" s="26">
        <v>90.75</v>
      </c>
      <c r="AU15" s="26">
        <v>75.25</v>
      </c>
      <c r="AV15" s="26">
        <v>40.25</v>
      </c>
      <c r="AW15" s="26">
        <v>70</v>
      </c>
      <c r="AX15" s="26">
        <v>581.25</v>
      </c>
      <c r="AY15" s="26">
        <v>0</v>
      </c>
      <c r="AZ15" s="26">
        <v>189.25</v>
      </c>
      <c r="BA15" s="26">
        <v>82.75</v>
      </c>
      <c r="BB15" s="26">
        <v>55.5</v>
      </c>
      <c r="BC15" s="26">
        <v>43.25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0.01</v>
      </c>
      <c r="BJ15" s="26">
        <v>0</v>
      </c>
      <c r="BK15" s="26">
        <v>0.08</v>
      </c>
      <c r="BL15" s="26">
        <v>0</v>
      </c>
      <c r="BM15" s="26">
        <v>0.04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0.28999999999999998</v>
      </c>
      <c r="BT15" s="26">
        <v>0</v>
      </c>
      <c r="BU15" s="26">
        <v>0</v>
      </c>
      <c r="BV15" s="26">
        <v>0.22</v>
      </c>
      <c r="BW15" s="26">
        <v>0.01</v>
      </c>
      <c r="BX15" s="26">
        <v>0</v>
      </c>
      <c r="BY15" s="26">
        <v>0</v>
      </c>
      <c r="BZ15" s="26">
        <v>0</v>
      </c>
      <c r="CA15" s="26">
        <v>0</v>
      </c>
      <c r="CB15" s="26">
        <v>8.5299999999999994</v>
      </c>
      <c r="CC15" s="27">
        <v>2.2000000000000002</v>
      </c>
      <c r="CE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1:95" s="26" customFormat="1" ht="15" x14ac:dyDescent="0.25">
      <c r="A16" s="26" t="str">
        <f>"32/10"</f>
        <v>32/10</v>
      </c>
      <c r="B16" s="86" t="s">
        <v>154</v>
      </c>
      <c r="C16" s="27" t="str">
        <f>"200"</f>
        <v>200</v>
      </c>
      <c r="D16" s="27">
        <v>3.14</v>
      </c>
      <c r="E16" s="27">
        <v>2.84</v>
      </c>
      <c r="F16" s="27">
        <v>3.21</v>
      </c>
      <c r="G16" s="27">
        <v>7.0000000000000007E-2</v>
      </c>
      <c r="H16" s="27">
        <v>9.5</v>
      </c>
      <c r="I16" s="27">
        <v>77.788600000000002</v>
      </c>
      <c r="J16" s="26">
        <v>2</v>
      </c>
      <c r="K16" s="26">
        <v>0</v>
      </c>
      <c r="L16" s="26">
        <v>0</v>
      </c>
      <c r="M16" s="26">
        <v>0</v>
      </c>
      <c r="N16" s="26">
        <v>9.5</v>
      </c>
      <c r="O16" s="26">
        <v>0</v>
      </c>
      <c r="P16" s="26">
        <v>0</v>
      </c>
      <c r="Q16" s="26">
        <v>0</v>
      </c>
      <c r="R16" s="26">
        <v>0</v>
      </c>
      <c r="S16" s="26">
        <v>0.1</v>
      </c>
      <c r="T16" s="26">
        <v>0.71</v>
      </c>
      <c r="U16" s="26">
        <v>49.55</v>
      </c>
      <c r="V16" s="26">
        <v>144.69</v>
      </c>
      <c r="W16" s="26">
        <v>116.55</v>
      </c>
      <c r="X16" s="26">
        <v>13.3</v>
      </c>
      <c r="Y16" s="26">
        <v>83.7</v>
      </c>
      <c r="Z16" s="26">
        <v>0.11</v>
      </c>
      <c r="AA16" s="26">
        <v>20</v>
      </c>
      <c r="AB16" s="26">
        <v>9</v>
      </c>
      <c r="AC16" s="26">
        <v>22</v>
      </c>
      <c r="AD16" s="26">
        <v>0</v>
      </c>
      <c r="AE16" s="26">
        <v>0.03</v>
      </c>
      <c r="AF16" s="26">
        <v>0.14000000000000001</v>
      </c>
      <c r="AG16" s="26">
        <v>0.09</v>
      </c>
      <c r="AH16" s="26">
        <v>0.8</v>
      </c>
      <c r="AI16" s="26">
        <v>0.52</v>
      </c>
      <c r="AJ16" s="26">
        <v>0</v>
      </c>
      <c r="AK16" s="26">
        <v>159.74</v>
      </c>
      <c r="AL16" s="26">
        <v>157.78</v>
      </c>
      <c r="AM16" s="26">
        <v>270.48</v>
      </c>
      <c r="AN16" s="26">
        <v>217.56</v>
      </c>
      <c r="AO16" s="26">
        <v>72.52</v>
      </c>
      <c r="AP16" s="26">
        <v>127.4</v>
      </c>
      <c r="AQ16" s="26">
        <v>42.14</v>
      </c>
      <c r="AR16" s="26">
        <v>143.08000000000001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180.32</v>
      </c>
      <c r="BC16" s="26">
        <v>25.48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198.55</v>
      </c>
      <c r="CC16" s="27">
        <v>0</v>
      </c>
      <c r="CE16" s="26">
        <v>21.5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5</v>
      </c>
      <c r="CQ16" s="26">
        <v>0</v>
      </c>
    </row>
    <row r="17" spans="1:95" s="32" customFormat="1" ht="14.25" x14ac:dyDescent="0.2">
      <c r="B17" s="87" t="s">
        <v>100</v>
      </c>
      <c r="C17" s="33"/>
      <c r="D17" s="33">
        <v>29.66</v>
      </c>
      <c r="E17" s="33">
        <v>27.51</v>
      </c>
      <c r="F17" s="33">
        <v>26.44</v>
      </c>
      <c r="G17" s="33">
        <v>2.46</v>
      </c>
      <c r="H17" s="33">
        <v>51.91</v>
      </c>
      <c r="I17" s="33">
        <v>562.51</v>
      </c>
      <c r="J17" s="32">
        <v>15.77</v>
      </c>
      <c r="K17" s="32">
        <v>1.18</v>
      </c>
      <c r="L17" s="32">
        <v>0</v>
      </c>
      <c r="M17" s="32">
        <v>0</v>
      </c>
      <c r="N17" s="32">
        <v>32.590000000000003</v>
      </c>
      <c r="O17" s="32">
        <v>18.190000000000001</v>
      </c>
      <c r="P17" s="32">
        <v>1.1299999999999999</v>
      </c>
      <c r="Q17" s="32">
        <v>0</v>
      </c>
      <c r="R17" s="32">
        <v>0</v>
      </c>
      <c r="S17" s="32">
        <v>1.75</v>
      </c>
      <c r="T17" s="32">
        <v>3.67</v>
      </c>
      <c r="U17" s="32">
        <v>469.34</v>
      </c>
      <c r="V17" s="32">
        <v>425.73</v>
      </c>
      <c r="W17" s="32">
        <v>437.75</v>
      </c>
      <c r="X17" s="32">
        <v>59.13</v>
      </c>
      <c r="Y17" s="32">
        <v>442.33</v>
      </c>
      <c r="Z17" s="32">
        <v>1.52</v>
      </c>
      <c r="AA17" s="32">
        <v>128.77000000000001</v>
      </c>
      <c r="AB17" s="32">
        <v>86.52</v>
      </c>
      <c r="AC17" s="32">
        <v>190.87</v>
      </c>
      <c r="AD17" s="32">
        <v>1.71</v>
      </c>
      <c r="AE17" s="32">
        <v>0.15</v>
      </c>
      <c r="AF17" s="32">
        <v>0.56999999999999995</v>
      </c>
      <c r="AG17" s="32">
        <v>1.03</v>
      </c>
      <c r="AH17" s="32">
        <v>7.5</v>
      </c>
      <c r="AI17" s="32">
        <v>1.1000000000000001</v>
      </c>
      <c r="AJ17" s="32">
        <v>0</v>
      </c>
      <c r="AK17" s="32">
        <v>257.82</v>
      </c>
      <c r="AL17" s="32">
        <v>231.76</v>
      </c>
      <c r="AM17" s="32">
        <v>3008.86</v>
      </c>
      <c r="AN17" s="32">
        <v>2173.94</v>
      </c>
      <c r="AO17" s="32">
        <v>816.78</v>
      </c>
      <c r="AP17" s="32">
        <v>1319.68</v>
      </c>
      <c r="AQ17" s="32">
        <v>372.38</v>
      </c>
      <c r="AR17" s="32">
        <v>1664.8</v>
      </c>
      <c r="AS17" s="32">
        <v>869.75</v>
      </c>
      <c r="AT17" s="32">
        <v>1582.96</v>
      </c>
      <c r="AU17" s="32">
        <v>1861.67</v>
      </c>
      <c r="AV17" s="32">
        <v>843.22</v>
      </c>
      <c r="AW17" s="32">
        <v>690.72</v>
      </c>
      <c r="AX17" s="32">
        <v>5915.55</v>
      </c>
      <c r="AY17" s="32">
        <v>178.99</v>
      </c>
      <c r="AZ17" s="32">
        <v>2919.4</v>
      </c>
      <c r="BA17" s="32">
        <v>1387.69</v>
      </c>
      <c r="BB17" s="32">
        <v>1525.19</v>
      </c>
      <c r="BC17" s="32">
        <v>294.70999999999998</v>
      </c>
      <c r="BD17" s="32">
        <v>0.5</v>
      </c>
      <c r="BE17" s="32">
        <v>0.44</v>
      </c>
      <c r="BF17" s="32">
        <v>0.33</v>
      </c>
      <c r="BG17" s="32">
        <v>0.79</v>
      </c>
      <c r="BH17" s="32">
        <v>0.28000000000000003</v>
      </c>
      <c r="BI17" s="32">
        <v>1.17</v>
      </c>
      <c r="BJ17" s="32">
        <v>0.24</v>
      </c>
      <c r="BK17" s="32">
        <v>3.27</v>
      </c>
      <c r="BL17" s="32">
        <v>0.12</v>
      </c>
      <c r="BM17" s="32">
        <v>1.01</v>
      </c>
      <c r="BN17" s="32">
        <v>0.2</v>
      </c>
      <c r="BO17" s="32">
        <v>0.2</v>
      </c>
      <c r="BP17" s="32">
        <v>0</v>
      </c>
      <c r="BQ17" s="32">
        <v>0.47</v>
      </c>
      <c r="BR17" s="32">
        <v>0.34</v>
      </c>
      <c r="BS17" s="32">
        <v>9.8000000000000007</v>
      </c>
      <c r="BT17" s="32">
        <v>0.01</v>
      </c>
      <c r="BU17" s="32">
        <v>0</v>
      </c>
      <c r="BV17" s="32">
        <v>4.0599999999999996</v>
      </c>
      <c r="BW17" s="32">
        <v>0.08</v>
      </c>
      <c r="BX17" s="32">
        <v>0.04</v>
      </c>
      <c r="BY17" s="32">
        <v>0</v>
      </c>
      <c r="BZ17" s="32">
        <v>0</v>
      </c>
      <c r="CA17" s="32">
        <v>0</v>
      </c>
      <c r="CB17" s="32">
        <v>324.60000000000002</v>
      </c>
      <c r="CC17" s="33">
        <f>SUM($CC$9:$CC$16)</f>
        <v>15.07</v>
      </c>
      <c r="CD17" s="32" t="e">
        <f>$I$17/#REF!*100</f>
        <v>#REF!</v>
      </c>
      <c r="CE17" s="32">
        <v>143.19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12.5</v>
      </c>
      <c r="CQ17" s="32">
        <v>0.38</v>
      </c>
    </row>
    <row r="18" spans="1:95" s="26" customFormat="1" ht="15" x14ac:dyDescent="0.25">
      <c r="B18" s="88" t="s">
        <v>101</v>
      </c>
      <c r="C18" s="27"/>
      <c r="D18" s="27"/>
      <c r="E18" s="27"/>
      <c r="F18" s="27"/>
      <c r="G18" s="27"/>
      <c r="H18" s="27"/>
      <c r="I18" s="27"/>
      <c r="CC18" s="27"/>
    </row>
    <row r="19" spans="1:95" s="26" customFormat="1" ht="15" x14ac:dyDescent="0.25">
      <c r="A19" s="26" t="str">
        <f>"-"</f>
        <v>-</v>
      </c>
      <c r="B19" s="86" t="s">
        <v>102</v>
      </c>
      <c r="C19" s="27" t="str">
        <f>"100"</f>
        <v>100</v>
      </c>
      <c r="D19" s="27">
        <v>0.4</v>
      </c>
      <c r="E19" s="27">
        <v>0</v>
      </c>
      <c r="F19" s="27">
        <v>0.4</v>
      </c>
      <c r="G19" s="27">
        <v>0.4</v>
      </c>
      <c r="H19" s="27">
        <v>11.6</v>
      </c>
      <c r="I19" s="27">
        <v>48.68</v>
      </c>
      <c r="J19" s="26">
        <v>0.1</v>
      </c>
      <c r="K19" s="26">
        <v>0</v>
      </c>
      <c r="L19" s="26">
        <v>0</v>
      </c>
      <c r="M19" s="26">
        <v>0</v>
      </c>
      <c r="N19" s="26">
        <v>9</v>
      </c>
      <c r="O19" s="26">
        <v>0.8</v>
      </c>
      <c r="P19" s="26">
        <v>1.8</v>
      </c>
      <c r="Q19" s="26">
        <v>0</v>
      </c>
      <c r="R19" s="26">
        <v>0</v>
      </c>
      <c r="S19" s="26">
        <v>0.8</v>
      </c>
      <c r="T19" s="26">
        <v>0.5</v>
      </c>
      <c r="U19" s="26">
        <v>26</v>
      </c>
      <c r="V19" s="26">
        <v>278</v>
      </c>
      <c r="W19" s="26">
        <v>16</v>
      </c>
      <c r="X19" s="26">
        <v>9</v>
      </c>
      <c r="Y19" s="26">
        <v>11</v>
      </c>
      <c r="Z19" s="26">
        <v>2.2000000000000002</v>
      </c>
      <c r="AA19" s="26">
        <v>0</v>
      </c>
      <c r="AB19" s="26">
        <v>30</v>
      </c>
      <c r="AC19" s="26">
        <v>5</v>
      </c>
      <c r="AD19" s="26">
        <v>0.2</v>
      </c>
      <c r="AE19" s="26">
        <v>0.03</v>
      </c>
      <c r="AF19" s="26">
        <v>0.02</v>
      </c>
      <c r="AG19" s="26">
        <v>0.3</v>
      </c>
      <c r="AH19" s="26">
        <v>0.4</v>
      </c>
      <c r="AI19" s="26">
        <v>10</v>
      </c>
      <c r="AJ19" s="26">
        <v>0</v>
      </c>
      <c r="AK19" s="26">
        <v>0</v>
      </c>
      <c r="AL19" s="26">
        <v>0</v>
      </c>
      <c r="AM19" s="26">
        <v>19</v>
      </c>
      <c r="AN19" s="26">
        <v>18</v>
      </c>
      <c r="AO19" s="26">
        <v>3</v>
      </c>
      <c r="AP19" s="26">
        <v>11</v>
      </c>
      <c r="AQ19" s="26">
        <v>3</v>
      </c>
      <c r="AR19" s="26">
        <v>9</v>
      </c>
      <c r="AS19" s="26">
        <v>17</v>
      </c>
      <c r="AT19" s="26">
        <v>10</v>
      </c>
      <c r="AU19" s="26">
        <v>78</v>
      </c>
      <c r="AV19" s="26">
        <v>7</v>
      </c>
      <c r="AW19" s="26">
        <v>14</v>
      </c>
      <c r="AX19" s="26">
        <v>42</v>
      </c>
      <c r="AY19" s="26">
        <v>0</v>
      </c>
      <c r="AZ19" s="26">
        <v>13</v>
      </c>
      <c r="BA19" s="26">
        <v>16</v>
      </c>
      <c r="BB19" s="26">
        <v>6</v>
      </c>
      <c r="BC19" s="26">
        <v>5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86.3</v>
      </c>
      <c r="CC19" s="27">
        <v>13</v>
      </c>
      <c r="CE19" s="26">
        <v>5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1:95" s="32" customFormat="1" ht="14.25" x14ac:dyDescent="0.2">
      <c r="B20" s="87" t="s">
        <v>103</v>
      </c>
      <c r="C20" s="33"/>
      <c r="D20" s="33">
        <v>0.4</v>
      </c>
      <c r="E20" s="33">
        <v>0</v>
      </c>
      <c r="F20" s="33">
        <v>0.4</v>
      </c>
      <c r="G20" s="33">
        <v>0.4</v>
      </c>
      <c r="H20" s="33">
        <v>11.6</v>
      </c>
      <c r="I20" s="33">
        <v>48.68</v>
      </c>
      <c r="J20" s="32">
        <v>0.1</v>
      </c>
      <c r="K20" s="32">
        <v>0</v>
      </c>
      <c r="L20" s="32">
        <v>0</v>
      </c>
      <c r="M20" s="32">
        <v>0</v>
      </c>
      <c r="N20" s="32">
        <v>9</v>
      </c>
      <c r="O20" s="32">
        <v>0.8</v>
      </c>
      <c r="P20" s="32">
        <v>1.8</v>
      </c>
      <c r="Q20" s="32">
        <v>0</v>
      </c>
      <c r="R20" s="32">
        <v>0</v>
      </c>
      <c r="S20" s="32">
        <v>0.8</v>
      </c>
      <c r="T20" s="32">
        <v>0.5</v>
      </c>
      <c r="U20" s="32">
        <v>26</v>
      </c>
      <c r="V20" s="32">
        <v>278</v>
      </c>
      <c r="W20" s="32">
        <v>16</v>
      </c>
      <c r="X20" s="32">
        <v>9</v>
      </c>
      <c r="Y20" s="32">
        <v>11</v>
      </c>
      <c r="Z20" s="32">
        <v>2.2000000000000002</v>
      </c>
      <c r="AA20" s="32">
        <v>0</v>
      </c>
      <c r="AB20" s="32">
        <v>30</v>
      </c>
      <c r="AC20" s="32">
        <v>5</v>
      </c>
      <c r="AD20" s="32">
        <v>0.2</v>
      </c>
      <c r="AE20" s="32">
        <v>0.03</v>
      </c>
      <c r="AF20" s="32">
        <v>0.02</v>
      </c>
      <c r="AG20" s="32">
        <v>0.3</v>
      </c>
      <c r="AH20" s="32">
        <v>0.4</v>
      </c>
      <c r="AI20" s="32">
        <v>10</v>
      </c>
      <c r="AJ20" s="32">
        <v>0</v>
      </c>
      <c r="AK20" s="32">
        <v>0</v>
      </c>
      <c r="AL20" s="32">
        <v>0</v>
      </c>
      <c r="AM20" s="32">
        <v>19</v>
      </c>
      <c r="AN20" s="32">
        <v>18</v>
      </c>
      <c r="AO20" s="32">
        <v>3</v>
      </c>
      <c r="AP20" s="32">
        <v>11</v>
      </c>
      <c r="AQ20" s="32">
        <v>3</v>
      </c>
      <c r="AR20" s="32">
        <v>9</v>
      </c>
      <c r="AS20" s="32">
        <v>17</v>
      </c>
      <c r="AT20" s="32">
        <v>10</v>
      </c>
      <c r="AU20" s="32">
        <v>78</v>
      </c>
      <c r="AV20" s="32">
        <v>7</v>
      </c>
      <c r="AW20" s="32">
        <v>14</v>
      </c>
      <c r="AX20" s="32">
        <v>42</v>
      </c>
      <c r="AY20" s="32">
        <v>0</v>
      </c>
      <c r="AZ20" s="32">
        <v>13</v>
      </c>
      <c r="BA20" s="32">
        <v>16</v>
      </c>
      <c r="BB20" s="32">
        <v>6</v>
      </c>
      <c r="BC20" s="32">
        <v>5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86.3</v>
      </c>
      <c r="CC20" s="33">
        <f>SUM($CC$18:$CC$19)</f>
        <v>13</v>
      </c>
      <c r="CD20" s="32" t="e">
        <f>$I$20/#REF!*100</f>
        <v>#REF!</v>
      </c>
      <c r="CE20" s="32">
        <v>5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</row>
    <row r="21" spans="1:95" s="26" customFormat="1" ht="15" x14ac:dyDescent="0.25">
      <c r="B21" s="88" t="s">
        <v>104</v>
      </c>
      <c r="C21" s="27"/>
      <c r="D21" s="27"/>
      <c r="E21" s="27"/>
      <c r="F21" s="27"/>
      <c r="G21" s="27"/>
      <c r="H21" s="27"/>
      <c r="I21" s="27"/>
      <c r="CC21" s="27"/>
    </row>
    <row r="22" spans="1:95" s="26" customFormat="1" ht="15" x14ac:dyDescent="0.25">
      <c r="A22" s="26" t="str">
        <f>"8/1"</f>
        <v>8/1</v>
      </c>
      <c r="B22" s="86" t="s">
        <v>155</v>
      </c>
      <c r="C22" s="27" t="str">
        <f>"60"</f>
        <v>60</v>
      </c>
      <c r="D22" s="27">
        <v>0.79</v>
      </c>
      <c r="E22" s="27">
        <v>0</v>
      </c>
      <c r="F22" s="27">
        <v>2.11</v>
      </c>
      <c r="G22" s="27">
        <v>2.11</v>
      </c>
      <c r="H22" s="27">
        <v>3.06</v>
      </c>
      <c r="I22" s="27">
        <v>32.586195600000003</v>
      </c>
      <c r="J22" s="26">
        <v>0.26</v>
      </c>
      <c r="K22" s="26">
        <v>1.37</v>
      </c>
      <c r="L22" s="26">
        <v>0</v>
      </c>
      <c r="M22" s="26">
        <v>0</v>
      </c>
      <c r="N22" s="26">
        <v>2.1</v>
      </c>
      <c r="O22" s="26">
        <v>0.06</v>
      </c>
      <c r="P22" s="26">
        <v>0.91</v>
      </c>
      <c r="Q22" s="26">
        <v>0</v>
      </c>
      <c r="R22" s="26">
        <v>0</v>
      </c>
      <c r="S22" s="26">
        <v>0.13</v>
      </c>
      <c r="T22" s="26">
        <v>0.64</v>
      </c>
      <c r="U22" s="26">
        <v>119.99</v>
      </c>
      <c r="V22" s="26">
        <v>134.06</v>
      </c>
      <c r="W22" s="26">
        <v>22.61</v>
      </c>
      <c r="X22" s="26">
        <v>8.51</v>
      </c>
      <c r="Y22" s="26">
        <v>19.600000000000001</v>
      </c>
      <c r="Z22" s="26">
        <v>0.34</v>
      </c>
      <c r="AA22" s="26">
        <v>0</v>
      </c>
      <c r="AB22" s="26">
        <v>19.05</v>
      </c>
      <c r="AC22" s="26">
        <v>3.12</v>
      </c>
      <c r="AD22" s="26">
        <v>0.98</v>
      </c>
      <c r="AE22" s="26">
        <v>0.02</v>
      </c>
      <c r="AF22" s="26">
        <v>0.02</v>
      </c>
      <c r="AG22" s="26">
        <v>0.28999999999999998</v>
      </c>
      <c r="AH22" s="26">
        <v>0.39</v>
      </c>
      <c r="AI22" s="26">
        <v>17.88</v>
      </c>
      <c r="AJ22" s="26">
        <v>0</v>
      </c>
      <c r="AK22" s="26">
        <v>0</v>
      </c>
      <c r="AL22" s="26">
        <v>0</v>
      </c>
      <c r="AM22" s="26">
        <v>30.14</v>
      </c>
      <c r="AN22" s="26">
        <v>27.64</v>
      </c>
      <c r="AO22" s="26">
        <v>9.31</v>
      </c>
      <c r="AP22" s="26">
        <v>21.04</v>
      </c>
      <c r="AQ22" s="26">
        <v>5.41</v>
      </c>
      <c r="AR22" s="26">
        <v>24.02</v>
      </c>
      <c r="AS22" s="26">
        <v>30.99</v>
      </c>
      <c r="AT22" s="26">
        <v>39.520000000000003</v>
      </c>
      <c r="AU22" s="26">
        <v>72.45</v>
      </c>
      <c r="AV22" s="26">
        <v>12.6</v>
      </c>
      <c r="AW22" s="26">
        <v>22.67</v>
      </c>
      <c r="AX22" s="26">
        <v>127.93</v>
      </c>
      <c r="AY22" s="26">
        <v>0</v>
      </c>
      <c r="AZ22" s="26">
        <v>25.2</v>
      </c>
      <c r="BA22" s="26">
        <v>27.32</v>
      </c>
      <c r="BB22" s="26">
        <v>22.7</v>
      </c>
      <c r="BC22" s="26">
        <v>8.66</v>
      </c>
      <c r="BD22" s="26">
        <v>0.06</v>
      </c>
      <c r="BE22" s="26">
        <v>0.03</v>
      </c>
      <c r="BF22" s="26">
        <v>0.01</v>
      </c>
      <c r="BG22" s="26">
        <v>0.03</v>
      </c>
      <c r="BH22" s="26">
        <v>0.04</v>
      </c>
      <c r="BI22" s="26">
        <v>0.16</v>
      </c>
      <c r="BJ22" s="26">
        <v>0</v>
      </c>
      <c r="BK22" s="26">
        <v>0.13</v>
      </c>
      <c r="BL22" s="26">
        <v>0</v>
      </c>
      <c r="BM22" s="26">
        <v>0.08</v>
      </c>
      <c r="BN22" s="26">
        <v>0.01</v>
      </c>
      <c r="BO22" s="26">
        <v>0.01</v>
      </c>
      <c r="BP22" s="26">
        <v>0</v>
      </c>
      <c r="BQ22" s="26">
        <v>0.03</v>
      </c>
      <c r="BR22" s="26">
        <v>0.03</v>
      </c>
      <c r="BS22" s="26">
        <v>0.49</v>
      </c>
      <c r="BT22" s="26">
        <v>0.01</v>
      </c>
      <c r="BU22" s="26">
        <v>0</v>
      </c>
      <c r="BV22" s="26">
        <v>1.21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51.93</v>
      </c>
      <c r="CC22" s="27">
        <v>0</v>
      </c>
      <c r="CE22" s="26">
        <v>3.18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0.3</v>
      </c>
    </row>
    <row r="23" spans="1:95" s="26" customFormat="1" ht="15" x14ac:dyDescent="0.25">
      <c r="A23" s="26" t="str">
        <f>"22/2"</f>
        <v>22/2</v>
      </c>
      <c r="B23" s="86" t="s">
        <v>105</v>
      </c>
      <c r="C23" s="27" t="str">
        <f>"200"</f>
        <v>200</v>
      </c>
      <c r="D23" s="27">
        <v>1.95</v>
      </c>
      <c r="E23" s="27">
        <v>0.03</v>
      </c>
      <c r="F23" s="27">
        <v>3.07</v>
      </c>
      <c r="G23" s="27">
        <v>0.22</v>
      </c>
      <c r="H23" s="27">
        <v>12.64</v>
      </c>
      <c r="I23" s="27">
        <v>84.93416959999999</v>
      </c>
      <c r="J23" s="26">
        <v>1.92</v>
      </c>
      <c r="K23" s="26">
        <v>0.09</v>
      </c>
      <c r="L23" s="26">
        <v>0</v>
      </c>
      <c r="M23" s="26">
        <v>0</v>
      </c>
      <c r="N23" s="26">
        <v>1.4</v>
      </c>
      <c r="O23" s="26">
        <v>10.31</v>
      </c>
      <c r="P23" s="26">
        <v>0.93</v>
      </c>
      <c r="Q23" s="26">
        <v>0</v>
      </c>
      <c r="R23" s="26">
        <v>0</v>
      </c>
      <c r="S23" s="26">
        <v>0.04</v>
      </c>
      <c r="T23" s="26">
        <v>0.68</v>
      </c>
      <c r="U23" s="26">
        <v>156.28</v>
      </c>
      <c r="V23" s="26">
        <v>47.63</v>
      </c>
      <c r="W23" s="26">
        <v>9.33</v>
      </c>
      <c r="X23" s="26">
        <v>6.25</v>
      </c>
      <c r="Y23" s="26">
        <v>21.88</v>
      </c>
      <c r="Z23" s="26">
        <v>0.37</v>
      </c>
      <c r="AA23" s="26">
        <v>16</v>
      </c>
      <c r="AB23" s="26">
        <v>874.8</v>
      </c>
      <c r="AC23" s="26">
        <v>178</v>
      </c>
      <c r="AD23" s="26">
        <v>0.32</v>
      </c>
      <c r="AE23" s="26">
        <v>0.03</v>
      </c>
      <c r="AF23" s="26">
        <v>0.02</v>
      </c>
      <c r="AG23" s="26">
        <v>0.25</v>
      </c>
      <c r="AH23" s="26">
        <v>0.59</v>
      </c>
      <c r="AI23" s="26">
        <v>0.42</v>
      </c>
      <c r="AJ23" s="26">
        <v>0</v>
      </c>
      <c r="AK23" s="26">
        <v>1.65</v>
      </c>
      <c r="AL23" s="26">
        <v>1.61</v>
      </c>
      <c r="AM23" s="26">
        <v>134.22</v>
      </c>
      <c r="AN23" s="26">
        <v>44.42</v>
      </c>
      <c r="AO23" s="26">
        <v>25.68</v>
      </c>
      <c r="AP23" s="26">
        <v>53.59</v>
      </c>
      <c r="AQ23" s="26">
        <v>18.149999999999999</v>
      </c>
      <c r="AR23" s="26">
        <v>83.42</v>
      </c>
      <c r="AS23" s="26">
        <v>57.55</v>
      </c>
      <c r="AT23" s="26">
        <v>67.59</v>
      </c>
      <c r="AU23" s="26">
        <v>66.760000000000005</v>
      </c>
      <c r="AV23" s="26">
        <v>34.159999999999997</v>
      </c>
      <c r="AW23" s="26">
        <v>58.72</v>
      </c>
      <c r="AX23" s="26">
        <v>512.28</v>
      </c>
      <c r="AY23" s="26">
        <v>0</v>
      </c>
      <c r="AZ23" s="26">
        <v>158.06</v>
      </c>
      <c r="BA23" s="26">
        <v>84.05</v>
      </c>
      <c r="BB23" s="26">
        <v>42.73</v>
      </c>
      <c r="BC23" s="26">
        <v>33.01</v>
      </c>
      <c r="BD23" s="26">
        <v>0.11</v>
      </c>
      <c r="BE23" s="26">
        <v>0.05</v>
      </c>
      <c r="BF23" s="26">
        <v>0.03</v>
      </c>
      <c r="BG23" s="26">
        <v>0.06</v>
      </c>
      <c r="BH23" s="26">
        <v>7.0000000000000007E-2</v>
      </c>
      <c r="BI23" s="26">
        <v>0.31</v>
      </c>
      <c r="BJ23" s="26">
        <v>0</v>
      </c>
      <c r="BK23" s="26">
        <v>0.9</v>
      </c>
      <c r="BL23" s="26">
        <v>0</v>
      </c>
      <c r="BM23" s="26">
        <v>0.27</v>
      </c>
      <c r="BN23" s="26">
        <v>0</v>
      </c>
      <c r="BO23" s="26">
        <v>0</v>
      </c>
      <c r="BP23" s="26">
        <v>0</v>
      </c>
      <c r="BQ23" s="26">
        <v>0.06</v>
      </c>
      <c r="BR23" s="26">
        <v>0.09</v>
      </c>
      <c r="BS23" s="26">
        <v>0.71</v>
      </c>
      <c r="BT23" s="26">
        <v>0</v>
      </c>
      <c r="BU23" s="26">
        <v>0</v>
      </c>
      <c r="BV23" s="26">
        <v>0.1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15.62</v>
      </c>
      <c r="CC23" s="27">
        <v>0</v>
      </c>
      <c r="CE23" s="26">
        <v>161.80000000000001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0.4</v>
      </c>
    </row>
    <row r="24" spans="1:95" s="26" customFormat="1" ht="14.25" customHeight="1" x14ac:dyDescent="0.25">
      <c r="A24" s="26" t="str">
        <f>"7/9"</f>
        <v>7/9</v>
      </c>
      <c r="B24" s="86" t="s">
        <v>106</v>
      </c>
      <c r="C24" s="27" t="str">
        <f>"150"</f>
        <v>150</v>
      </c>
      <c r="D24" s="27">
        <v>10.39</v>
      </c>
      <c r="E24" s="27">
        <v>8.19</v>
      </c>
      <c r="F24" s="27">
        <v>8.91</v>
      </c>
      <c r="G24" s="27">
        <v>0.89</v>
      </c>
      <c r="H24" s="27">
        <v>19.62</v>
      </c>
      <c r="I24" s="27">
        <v>198.96423750000002</v>
      </c>
      <c r="J24" s="26">
        <v>3.3</v>
      </c>
      <c r="K24" s="26">
        <v>0.49</v>
      </c>
      <c r="L24" s="26">
        <v>0.09</v>
      </c>
      <c r="M24" s="26">
        <v>0</v>
      </c>
      <c r="N24" s="26">
        <v>2.21</v>
      </c>
      <c r="O24" s="26">
        <v>15.76</v>
      </c>
      <c r="P24" s="26">
        <v>1.65</v>
      </c>
      <c r="Q24" s="26">
        <v>0</v>
      </c>
      <c r="R24" s="26">
        <v>0</v>
      </c>
      <c r="S24" s="26">
        <v>0.3</v>
      </c>
      <c r="T24" s="26">
        <v>1.91</v>
      </c>
      <c r="U24" s="26">
        <v>84.76</v>
      </c>
      <c r="V24" s="26">
        <v>393.54</v>
      </c>
      <c r="W24" s="26">
        <v>24.06</v>
      </c>
      <c r="X24" s="26">
        <v>26.21</v>
      </c>
      <c r="Y24" s="26">
        <v>107.23</v>
      </c>
      <c r="Z24" s="26">
        <v>1.46</v>
      </c>
      <c r="AA24" s="26">
        <v>22.5</v>
      </c>
      <c r="AB24" s="26">
        <v>30</v>
      </c>
      <c r="AC24" s="26">
        <v>49.85</v>
      </c>
      <c r="AD24" s="26">
        <v>0.73</v>
      </c>
      <c r="AE24" s="26">
        <v>0.09</v>
      </c>
      <c r="AF24" s="26">
        <v>0.1</v>
      </c>
      <c r="AG24" s="26">
        <v>4.1900000000000004</v>
      </c>
      <c r="AH24" s="26">
        <v>8.23</v>
      </c>
      <c r="AI24" s="26">
        <v>6.76</v>
      </c>
      <c r="AJ24" s="26">
        <v>0</v>
      </c>
      <c r="AK24" s="26">
        <v>0</v>
      </c>
      <c r="AL24" s="26">
        <v>0</v>
      </c>
      <c r="AM24" s="26">
        <v>47.29</v>
      </c>
      <c r="AN24" s="26">
        <v>56.74</v>
      </c>
      <c r="AO24" s="26">
        <v>9.4499999999999993</v>
      </c>
      <c r="AP24" s="26">
        <v>37.82</v>
      </c>
      <c r="AQ24" s="26">
        <v>18.91</v>
      </c>
      <c r="AR24" s="26">
        <v>38.770000000000003</v>
      </c>
      <c r="AS24" s="26">
        <v>54.84</v>
      </c>
      <c r="AT24" s="26">
        <v>151.22999999999999</v>
      </c>
      <c r="AU24" s="26">
        <v>66.290000000000006</v>
      </c>
      <c r="AV24" s="26">
        <v>13.25</v>
      </c>
      <c r="AW24" s="26">
        <v>38.770000000000003</v>
      </c>
      <c r="AX24" s="26">
        <v>207.97</v>
      </c>
      <c r="AY24" s="26">
        <v>0</v>
      </c>
      <c r="AZ24" s="26">
        <v>28.39</v>
      </c>
      <c r="BA24" s="26">
        <v>25.55</v>
      </c>
      <c r="BB24" s="26">
        <v>28.37</v>
      </c>
      <c r="BC24" s="26">
        <v>12.29</v>
      </c>
      <c r="BD24" s="26">
        <v>0.04</v>
      </c>
      <c r="BE24" s="26">
        <v>0.03</v>
      </c>
      <c r="BF24" s="26">
        <v>0.02</v>
      </c>
      <c r="BG24" s="26">
        <v>0.03</v>
      </c>
      <c r="BH24" s="26">
        <v>0.03</v>
      </c>
      <c r="BI24" s="26">
        <v>0.01</v>
      </c>
      <c r="BJ24" s="26">
        <v>0.01</v>
      </c>
      <c r="BK24" s="26">
        <v>0.1</v>
      </c>
      <c r="BL24" s="26">
        <v>0.01</v>
      </c>
      <c r="BM24" s="26">
        <v>0.04</v>
      </c>
      <c r="BN24" s="26">
        <v>1.06</v>
      </c>
      <c r="BO24" s="26">
        <v>0</v>
      </c>
      <c r="BP24" s="26">
        <v>0</v>
      </c>
      <c r="BQ24" s="26">
        <v>0</v>
      </c>
      <c r="BR24" s="26">
        <v>0.04</v>
      </c>
      <c r="BS24" s="26">
        <v>0.28999999999999998</v>
      </c>
      <c r="BT24" s="26">
        <v>0</v>
      </c>
      <c r="BU24" s="26">
        <v>0</v>
      </c>
      <c r="BV24" s="26">
        <v>0.41</v>
      </c>
      <c r="BW24" s="26">
        <v>0</v>
      </c>
      <c r="BX24" s="26">
        <v>0.03</v>
      </c>
      <c r="BY24" s="26">
        <v>0</v>
      </c>
      <c r="BZ24" s="26">
        <v>0</v>
      </c>
      <c r="CA24" s="26">
        <v>0</v>
      </c>
      <c r="CB24" s="26">
        <v>126.74</v>
      </c>
      <c r="CC24" s="27">
        <v>0</v>
      </c>
      <c r="CE24" s="26">
        <v>27.5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0.25</v>
      </c>
    </row>
    <row r="25" spans="1:95" s="26" customFormat="1" ht="15" x14ac:dyDescent="0.25">
      <c r="A25" s="26" t="str">
        <f>"37/10"</f>
        <v>37/10</v>
      </c>
      <c r="B25" s="86" t="s">
        <v>107</v>
      </c>
      <c r="C25" s="27" t="str">
        <f>"200"</f>
        <v>200</v>
      </c>
      <c r="D25" s="27">
        <v>0.5</v>
      </c>
      <c r="E25" s="27">
        <v>0</v>
      </c>
      <c r="F25" s="27">
        <v>0.21</v>
      </c>
      <c r="G25" s="27">
        <v>0.21</v>
      </c>
      <c r="H25" s="27">
        <v>20.16</v>
      </c>
      <c r="I25" s="27">
        <v>77.018329999999992</v>
      </c>
      <c r="J25" s="26">
        <v>0.03</v>
      </c>
      <c r="K25" s="26">
        <v>0</v>
      </c>
      <c r="L25" s="26">
        <v>0</v>
      </c>
      <c r="M25" s="26">
        <v>0</v>
      </c>
      <c r="N25" s="26">
        <v>15.97</v>
      </c>
      <c r="O25" s="26">
        <v>0.88</v>
      </c>
      <c r="P25" s="26">
        <v>3.31</v>
      </c>
      <c r="Q25" s="26">
        <v>0</v>
      </c>
      <c r="R25" s="26">
        <v>0</v>
      </c>
      <c r="S25" s="26">
        <v>0.75</v>
      </c>
      <c r="T25" s="26">
        <v>0.72</v>
      </c>
      <c r="U25" s="26">
        <v>1.73</v>
      </c>
      <c r="V25" s="26">
        <v>7.72</v>
      </c>
      <c r="W25" s="26">
        <v>9.02</v>
      </c>
      <c r="X25" s="26">
        <v>2.42</v>
      </c>
      <c r="Y25" s="26">
        <v>2.37</v>
      </c>
      <c r="Z25" s="26">
        <v>0.47</v>
      </c>
      <c r="AA25" s="26">
        <v>0</v>
      </c>
      <c r="AB25" s="26">
        <v>661.5</v>
      </c>
      <c r="AC25" s="26">
        <v>122.55</v>
      </c>
      <c r="AD25" s="26">
        <v>0.56999999999999995</v>
      </c>
      <c r="AE25" s="26">
        <v>0.01</v>
      </c>
      <c r="AF25" s="26">
        <v>0.04</v>
      </c>
      <c r="AG25" s="26">
        <v>0.15</v>
      </c>
      <c r="AH25" s="26">
        <v>0.21</v>
      </c>
      <c r="AI25" s="26">
        <v>60</v>
      </c>
      <c r="AJ25" s="26">
        <v>0</v>
      </c>
      <c r="AK25" s="26">
        <v>0</v>
      </c>
      <c r="AL25" s="26">
        <v>0</v>
      </c>
      <c r="AM25" s="26">
        <v>0.05</v>
      </c>
      <c r="AN25" s="26">
        <v>0.04</v>
      </c>
      <c r="AO25" s="26">
        <v>0.01</v>
      </c>
      <c r="AP25" s="26">
        <v>0.02</v>
      </c>
      <c r="AQ25" s="26">
        <v>0.01</v>
      </c>
      <c r="AR25" s="26">
        <v>0.03</v>
      </c>
      <c r="AS25" s="26">
        <v>0.02</v>
      </c>
      <c r="AT25" s="26">
        <v>0.09</v>
      </c>
      <c r="AU25" s="26">
        <v>7.0000000000000007E-2</v>
      </c>
      <c r="AV25" s="26">
        <v>0.02</v>
      </c>
      <c r="AW25" s="26">
        <v>0.03</v>
      </c>
      <c r="AX25" s="26">
        <v>0.12</v>
      </c>
      <c r="AY25" s="26">
        <v>39.69</v>
      </c>
      <c r="AZ25" s="26">
        <v>0.01</v>
      </c>
      <c r="BA25" s="26">
        <v>0.03</v>
      </c>
      <c r="BB25" s="26">
        <v>0.01</v>
      </c>
      <c r="BC25" s="26">
        <v>0.01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0.03</v>
      </c>
      <c r="BK25" s="26">
        <v>0.01</v>
      </c>
      <c r="BL25" s="26">
        <v>0.01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0.01</v>
      </c>
      <c r="BS25" s="26">
        <v>0.01</v>
      </c>
      <c r="BT25" s="26">
        <v>0</v>
      </c>
      <c r="BU25" s="26">
        <v>0</v>
      </c>
      <c r="BV25" s="26">
        <v>7.0000000000000007E-2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232.11</v>
      </c>
      <c r="CC25" s="27">
        <v>5.22</v>
      </c>
      <c r="CE25" s="26">
        <v>110.25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"30"</f>
        <v>30</v>
      </c>
      <c r="D26" s="27">
        <v>1.98</v>
      </c>
      <c r="E26" s="27">
        <v>0</v>
      </c>
      <c r="F26" s="27">
        <v>0.2</v>
      </c>
      <c r="G26" s="27">
        <v>0.2</v>
      </c>
      <c r="H26" s="27">
        <v>14.07</v>
      </c>
      <c r="I26" s="27">
        <v>67.170299999999997</v>
      </c>
      <c r="J26" s="26">
        <v>0</v>
      </c>
      <c r="K26" s="26">
        <v>0</v>
      </c>
      <c r="L26" s="26">
        <v>0</v>
      </c>
      <c r="M26" s="26">
        <v>0</v>
      </c>
      <c r="N26" s="26">
        <v>0.33</v>
      </c>
      <c r="O26" s="26">
        <v>13.68</v>
      </c>
      <c r="P26" s="26">
        <v>0.06</v>
      </c>
      <c r="Q26" s="26">
        <v>0</v>
      </c>
      <c r="R26" s="26">
        <v>0</v>
      </c>
      <c r="S26" s="26">
        <v>0</v>
      </c>
      <c r="T26" s="26">
        <v>0.54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152.69</v>
      </c>
      <c r="AN26" s="26">
        <v>50.63</v>
      </c>
      <c r="AO26" s="26">
        <v>30.02</v>
      </c>
      <c r="AP26" s="26">
        <v>60.03</v>
      </c>
      <c r="AQ26" s="26">
        <v>22.71</v>
      </c>
      <c r="AR26" s="26">
        <v>108.58</v>
      </c>
      <c r="AS26" s="26">
        <v>67.34</v>
      </c>
      <c r="AT26" s="26">
        <v>93.96</v>
      </c>
      <c r="AU26" s="26">
        <v>77.52</v>
      </c>
      <c r="AV26" s="26">
        <v>40.72</v>
      </c>
      <c r="AW26" s="26">
        <v>72.040000000000006</v>
      </c>
      <c r="AX26" s="26">
        <v>602.39</v>
      </c>
      <c r="AY26" s="26">
        <v>0</v>
      </c>
      <c r="AZ26" s="26">
        <v>196.27</v>
      </c>
      <c r="BA26" s="26">
        <v>85.35</v>
      </c>
      <c r="BB26" s="26">
        <v>56.64</v>
      </c>
      <c r="BC26" s="26">
        <v>44.89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0.08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11.73</v>
      </c>
      <c r="CC26" s="27">
        <v>1.79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109</v>
      </c>
      <c r="C27" s="27" t="str">
        <f>"15"</f>
        <v>15</v>
      </c>
      <c r="D27" s="27">
        <v>0.99</v>
      </c>
      <c r="E27" s="27">
        <v>0</v>
      </c>
      <c r="F27" s="27">
        <v>0.18</v>
      </c>
      <c r="G27" s="27">
        <v>0.18</v>
      </c>
      <c r="H27" s="27">
        <v>6.26</v>
      </c>
      <c r="I27" s="27">
        <v>29.006999999999998</v>
      </c>
      <c r="J27" s="26">
        <v>0.03</v>
      </c>
      <c r="K27" s="26">
        <v>0</v>
      </c>
      <c r="L27" s="26">
        <v>0</v>
      </c>
      <c r="M27" s="26">
        <v>0</v>
      </c>
      <c r="N27" s="26">
        <v>0.18</v>
      </c>
      <c r="O27" s="26">
        <v>4.83</v>
      </c>
      <c r="P27" s="26">
        <v>1.25</v>
      </c>
      <c r="Q27" s="26">
        <v>0</v>
      </c>
      <c r="R27" s="26">
        <v>0</v>
      </c>
      <c r="S27" s="26">
        <v>0.15</v>
      </c>
      <c r="T27" s="26">
        <v>0.38</v>
      </c>
      <c r="U27" s="26">
        <v>91.5</v>
      </c>
      <c r="V27" s="26">
        <v>36.75</v>
      </c>
      <c r="W27" s="26">
        <v>5.25</v>
      </c>
      <c r="X27" s="26">
        <v>7.05</v>
      </c>
      <c r="Y27" s="26">
        <v>23.7</v>
      </c>
      <c r="Z27" s="26">
        <v>0.59</v>
      </c>
      <c r="AA27" s="26">
        <v>0</v>
      </c>
      <c r="AB27" s="26">
        <v>0.75</v>
      </c>
      <c r="AC27" s="26">
        <v>0.15</v>
      </c>
      <c r="AD27" s="26">
        <v>0.21</v>
      </c>
      <c r="AE27" s="26">
        <v>0.03</v>
      </c>
      <c r="AF27" s="26">
        <v>0.01</v>
      </c>
      <c r="AG27" s="26">
        <v>0.11</v>
      </c>
      <c r="AH27" s="26">
        <v>0.3</v>
      </c>
      <c r="AI27" s="26">
        <v>0</v>
      </c>
      <c r="AJ27" s="26">
        <v>0</v>
      </c>
      <c r="AK27" s="26">
        <v>0</v>
      </c>
      <c r="AL27" s="26">
        <v>0</v>
      </c>
      <c r="AM27" s="26">
        <v>64.05</v>
      </c>
      <c r="AN27" s="26">
        <v>33.450000000000003</v>
      </c>
      <c r="AO27" s="26">
        <v>13.95</v>
      </c>
      <c r="AP27" s="26">
        <v>29.7</v>
      </c>
      <c r="AQ27" s="26">
        <v>12</v>
      </c>
      <c r="AR27" s="26">
        <v>55.65</v>
      </c>
      <c r="AS27" s="26">
        <v>44.55</v>
      </c>
      <c r="AT27" s="26">
        <v>43.65</v>
      </c>
      <c r="AU27" s="26">
        <v>69.599999999999994</v>
      </c>
      <c r="AV27" s="26">
        <v>18.600000000000001</v>
      </c>
      <c r="AW27" s="26">
        <v>46.5</v>
      </c>
      <c r="AX27" s="26">
        <v>229.35</v>
      </c>
      <c r="AY27" s="26">
        <v>0</v>
      </c>
      <c r="AZ27" s="26">
        <v>78.900000000000006</v>
      </c>
      <c r="BA27" s="26">
        <v>43.65</v>
      </c>
      <c r="BB27" s="26">
        <v>27</v>
      </c>
      <c r="BC27" s="26">
        <v>19.5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0.02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7.0000000000000007E-2</v>
      </c>
      <c r="BW27" s="26">
        <v>0.01</v>
      </c>
      <c r="BX27" s="26">
        <v>0</v>
      </c>
      <c r="BY27" s="26">
        <v>0</v>
      </c>
      <c r="BZ27" s="26">
        <v>0</v>
      </c>
      <c r="CA27" s="26">
        <v>0</v>
      </c>
      <c r="CB27" s="26">
        <v>7.05</v>
      </c>
      <c r="CC27" s="27">
        <v>0.95</v>
      </c>
      <c r="CE27" s="26">
        <v>0.13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110</v>
      </c>
      <c r="C28" s="33"/>
      <c r="D28" s="33">
        <v>16.600000000000001</v>
      </c>
      <c r="E28" s="33">
        <v>8.2200000000000006</v>
      </c>
      <c r="F28" s="33">
        <v>14.67</v>
      </c>
      <c r="G28" s="33">
        <v>3.8</v>
      </c>
      <c r="H28" s="33">
        <v>75.8</v>
      </c>
      <c r="I28" s="33">
        <v>489.68</v>
      </c>
      <c r="J28" s="32">
        <v>5.54</v>
      </c>
      <c r="K28" s="32">
        <v>1.94</v>
      </c>
      <c r="L28" s="32">
        <v>0.09</v>
      </c>
      <c r="M28" s="32">
        <v>0</v>
      </c>
      <c r="N28" s="32">
        <v>22.19</v>
      </c>
      <c r="O28" s="32">
        <v>45.52</v>
      </c>
      <c r="P28" s="32">
        <v>8.09</v>
      </c>
      <c r="Q28" s="32">
        <v>0</v>
      </c>
      <c r="R28" s="32">
        <v>0</v>
      </c>
      <c r="S28" s="32">
        <v>1.36</v>
      </c>
      <c r="T28" s="32">
        <v>4.8600000000000003</v>
      </c>
      <c r="U28" s="32">
        <v>454.26</v>
      </c>
      <c r="V28" s="32">
        <v>619.70000000000005</v>
      </c>
      <c r="W28" s="32">
        <v>70.28</v>
      </c>
      <c r="X28" s="32">
        <v>50.44</v>
      </c>
      <c r="Y28" s="32">
        <v>174.78</v>
      </c>
      <c r="Z28" s="32">
        <v>3.22</v>
      </c>
      <c r="AA28" s="32">
        <v>38.5</v>
      </c>
      <c r="AB28" s="32">
        <v>1586.1</v>
      </c>
      <c r="AC28" s="32">
        <v>353.67</v>
      </c>
      <c r="AD28" s="32">
        <v>2.81</v>
      </c>
      <c r="AE28" s="32">
        <v>0.17</v>
      </c>
      <c r="AF28" s="32">
        <v>0.19</v>
      </c>
      <c r="AG28" s="32">
        <v>4.9800000000000004</v>
      </c>
      <c r="AH28" s="32">
        <v>9.7200000000000006</v>
      </c>
      <c r="AI28" s="32">
        <v>85.05</v>
      </c>
      <c r="AJ28" s="32">
        <v>0</v>
      </c>
      <c r="AK28" s="32">
        <v>1.65</v>
      </c>
      <c r="AL28" s="32">
        <v>1.61</v>
      </c>
      <c r="AM28" s="32">
        <v>428.43</v>
      </c>
      <c r="AN28" s="32">
        <v>212.93</v>
      </c>
      <c r="AO28" s="32">
        <v>88.42</v>
      </c>
      <c r="AP28" s="32">
        <v>202.21</v>
      </c>
      <c r="AQ28" s="32">
        <v>77.19</v>
      </c>
      <c r="AR28" s="32">
        <v>310.45999999999998</v>
      </c>
      <c r="AS28" s="32">
        <v>255.28</v>
      </c>
      <c r="AT28" s="32">
        <v>396.04</v>
      </c>
      <c r="AU28" s="32">
        <v>352.69</v>
      </c>
      <c r="AV28" s="32">
        <v>119.34</v>
      </c>
      <c r="AW28" s="32">
        <v>238.73</v>
      </c>
      <c r="AX28" s="32">
        <v>1680.03</v>
      </c>
      <c r="AY28" s="32">
        <v>39.69</v>
      </c>
      <c r="AZ28" s="32">
        <v>486.83</v>
      </c>
      <c r="BA28" s="32">
        <v>265.95</v>
      </c>
      <c r="BB28" s="32">
        <v>177.45</v>
      </c>
      <c r="BC28" s="32">
        <v>118.36</v>
      </c>
      <c r="BD28" s="32">
        <v>0.2</v>
      </c>
      <c r="BE28" s="32">
        <v>0.1</v>
      </c>
      <c r="BF28" s="32">
        <v>0.05</v>
      </c>
      <c r="BG28" s="32">
        <v>0.12</v>
      </c>
      <c r="BH28" s="32">
        <v>0.14000000000000001</v>
      </c>
      <c r="BI28" s="32">
        <v>0.48</v>
      </c>
      <c r="BJ28" s="32">
        <v>0.04</v>
      </c>
      <c r="BK28" s="32">
        <v>1.17</v>
      </c>
      <c r="BL28" s="32">
        <v>0.02</v>
      </c>
      <c r="BM28" s="32">
        <v>0.39</v>
      </c>
      <c r="BN28" s="32">
        <v>1.07</v>
      </c>
      <c r="BO28" s="32">
        <v>0.02</v>
      </c>
      <c r="BP28" s="32">
        <v>0</v>
      </c>
      <c r="BQ28" s="32">
        <v>0.09</v>
      </c>
      <c r="BR28" s="32">
        <v>0.18</v>
      </c>
      <c r="BS28" s="32">
        <v>1.53</v>
      </c>
      <c r="BT28" s="32">
        <v>0.01</v>
      </c>
      <c r="BU28" s="32">
        <v>0</v>
      </c>
      <c r="BV28" s="32">
        <v>1.96</v>
      </c>
      <c r="BW28" s="32">
        <v>0.02</v>
      </c>
      <c r="BX28" s="32">
        <v>0.03</v>
      </c>
      <c r="BY28" s="32">
        <v>0</v>
      </c>
      <c r="BZ28" s="32">
        <v>0</v>
      </c>
      <c r="CA28" s="32">
        <v>0</v>
      </c>
      <c r="CB28" s="32">
        <v>445.18</v>
      </c>
      <c r="CC28" s="33">
        <f>SUM($CC$21:$CC$27)</f>
        <v>7.96</v>
      </c>
      <c r="CD28" s="32" t="e">
        <f>$I$28/#REF!*100</f>
        <v>#REF!</v>
      </c>
      <c r="CE28" s="32">
        <v>302.85000000000002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10</v>
      </c>
      <c r="CQ28" s="32">
        <v>0.95</v>
      </c>
    </row>
    <row r="29" spans="1:95" s="26" customFormat="1" ht="15" x14ac:dyDescent="0.25">
      <c r="B29" s="88" t="s">
        <v>111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"11/12"</f>
        <v>11/12</v>
      </c>
      <c r="B30" s="86" t="s">
        <v>112</v>
      </c>
      <c r="C30" s="27" t="str">
        <f>"60"</f>
        <v>60</v>
      </c>
      <c r="D30" s="27">
        <v>4.55</v>
      </c>
      <c r="E30" s="27">
        <v>0.63</v>
      </c>
      <c r="F30" s="27">
        <v>4.1399999999999997</v>
      </c>
      <c r="G30" s="27">
        <v>0.46</v>
      </c>
      <c r="H30" s="27">
        <v>34.6</v>
      </c>
      <c r="I30" s="27">
        <v>191.38774399999997</v>
      </c>
      <c r="J30" s="26">
        <v>2.63</v>
      </c>
      <c r="K30" s="26">
        <v>0.11</v>
      </c>
      <c r="L30" s="26">
        <v>0</v>
      </c>
      <c r="M30" s="26">
        <v>0</v>
      </c>
      <c r="N30" s="26">
        <v>11.86</v>
      </c>
      <c r="O30" s="26">
        <v>21.63</v>
      </c>
      <c r="P30" s="26">
        <v>1.1100000000000001</v>
      </c>
      <c r="Q30" s="26">
        <v>0</v>
      </c>
      <c r="R30" s="26">
        <v>0</v>
      </c>
      <c r="S30" s="26">
        <v>0.01</v>
      </c>
      <c r="T30" s="26">
        <v>0.73</v>
      </c>
      <c r="U30" s="26">
        <v>163.95</v>
      </c>
      <c r="V30" s="26">
        <v>49.98</v>
      </c>
      <c r="W30" s="26">
        <v>15.19</v>
      </c>
      <c r="X30" s="26">
        <v>5.92</v>
      </c>
      <c r="Y30" s="26">
        <v>37.51</v>
      </c>
      <c r="Z30" s="26">
        <v>0.5</v>
      </c>
      <c r="AA30" s="26">
        <v>17.850000000000001</v>
      </c>
      <c r="AB30" s="26">
        <v>14.08</v>
      </c>
      <c r="AC30" s="26">
        <v>32.700000000000003</v>
      </c>
      <c r="AD30" s="26">
        <v>0.6</v>
      </c>
      <c r="AE30" s="26">
        <v>0.05</v>
      </c>
      <c r="AF30" s="26">
        <v>0.03</v>
      </c>
      <c r="AG30" s="26">
        <v>0.35</v>
      </c>
      <c r="AH30" s="26">
        <v>1.23</v>
      </c>
      <c r="AI30" s="26">
        <v>0.03</v>
      </c>
      <c r="AJ30" s="26">
        <v>0</v>
      </c>
      <c r="AK30" s="26">
        <v>9.64</v>
      </c>
      <c r="AL30" s="26">
        <v>9.49</v>
      </c>
      <c r="AM30" s="26">
        <v>317.27999999999997</v>
      </c>
      <c r="AN30" s="26">
        <v>124.51</v>
      </c>
      <c r="AO30" s="26">
        <v>68.56</v>
      </c>
      <c r="AP30" s="26">
        <v>130.71</v>
      </c>
      <c r="AQ30" s="26">
        <v>43.65</v>
      </c>
      <c r="AR30" s="26">
        <v>194.79</v>
      </c>
      <c r="AS30" s="26">
        <v>133.62</v>
      </c>
      <c r="AT30" s="26">
        <v>158.71</v>
      </c>
      <c r="AU30" s="26">
        <v>154.97</v>
      </c>
      <c r="AV30" s="26">
        <v>78.63</v>
      </c>
      <c r="AW30" s="26">
        <v>129.96</v>
      </c>
      <c r="AX30" s="26">
        <v>1078.33</v>
      </c>
      <c r="AY30" s="26">
        <v>0.46</v>
      </c>
      <c r="AZ30" s="26">
        <v>334.41</v>
      </c>
      <c r="BA30" s="26">
        <v>197.57</v>
      </c>
      <c r="BB30" s="26">
        <v>108.53</v>
      </c>
      <c r="BC30" s="26">
        <v>77.13</v>
      </c>
      <c r="BD30" s="26">
        <v>0.12</v>
      </c>
      <c r="BE30" s="26">
        <v>0.05</v>
      </c>
      <c r="BF30" s="26">
        <v>0.03</v>
      </c>
      <c r="BG30" s="26">
        <v>7.0000000000000007E-2</v>
      </c>
      <c r="BH30" s="26">
        <v>0.08</v>
      </c>
      <c r="BI30" s="26">
        <v>0.35</v>
      </c>
      <c r="BJ30" s="26">
        <v>0</v>
      </c>
      <c r="BK30" s="26">
        <v>1.01</v>
      </c>
      <c r="BL30" s="26">
        <v>0</v>
      </c>
      <c r="BM30" s="26">
        <v>0.3</v>
      </c>
      <c r="BN30" s="26">
        <v>0</v>
      </c>
      <c r="BO30" s="26">
        <v>0</v>
      </c>
      <c r="BP30" s="26">
        <v>0</v>
      </c>
      <c r="BQ30" s="26">
        <v>7.0000000000000007E-2</v>
      </c>
      <c r="BR30" s="26">
        <v>0.11</v>
      </c>
      <c r="BS30" s="26">
        <v>0.82</v>
      </c>
      <c r="BT30" s="26">
        <v>0</v>
      </c>
      <c r="BU30" s="26">
        <v>0</v>
      </c>
      <c r="BV30" s="26">
        <v>0.21</v>
      </c>
      <c r="BW30" s="26">
        <v>0.01</v>
      </c>
      <c r="BX30" s="26">
        <v>0</v>
      </c>
      <c r="BY30" s="26">
        <v>0</v>
      </c>
      <c r="BZ30" s="26">
        <v>0</v>
      </c>
      <c r="CA30" s="26">
        <v>0</v>
      </c>
      <c r="CB30" s="26">
        <v>24.81</v>
      </c>
      <c r="CC30" s="27">
        <v>0</v>
      </c>
      <c r="CE30" s="26">
        <v>20.2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12</v>
      </c>
      <c r="CQ30" s="26">
        <v>0.4</v>
      </c>
    </row>
    <row r="31" spans="1:95" s="26" customFormat="1" ht="15" x14ac:dyDescent="0.25">
      <c r="A31" s="26" t="str">
        <f>"30/10"</f>
        <v>30/10</v>
      </c>
      <c r="B31" s="86" t="s">
        <v>113</v>
      </c>
      <c r="C31" s="27" t="str">
        <f>"200"</f>
        <v>200</v>
      </c>
      <c r="D31" s="27">
        <v>2.92</v>
      </c>
      <c r="E31" s="27">
        <v>2.84</v>
      </c>
      <c r="F31" s="27">
        <v>3.16</v>
      </c>
      <c r="G31" s="27">
        <v>0.02</v>
      </c>
      <c r="H31" s="27">
        <v>9.5500000000000007</v>
      </c>
      <c r="I31" s="27">
        <v>76.614272</v>
      </c>
      <c r="J31" s="26">
        <v>2</v>
      </c>
      <c r="K31" s="26">
        <v>0</v>
      </c>
      <c r="L31" s="26">
        <v>0</v>
      </c>
      <c r="M31" s="26">
        <v>0</v>
      </c>
      <c r="N31" s="26">
        <v>9.51</v>
      </c>
      <c r="O31" s="26">
        <v>0</v>
      </c>
      <c r="P31" s="26">
        <v>0.04</v>
      </c>
      <c r="Q31" s="26">
        <v>0</v>
      </c>
      <c r="R31" s="26">
        <v>0</v>
      </c>
      <c r="S31" s="26">
        <v>0.1</v>
      </c>
      <c r="T31" s="26">
        <v>0.73</v>
      </c>
      <c r="U31" s="26">
        <v>49.55</v>
      </c>
      <c r="V31" s="26">
        <v>144.69</v>
      </c>
      <c r="W31" s="26">
        <v>116.55</v>
      </c>
      <c r="X31" s="26">
        <v>13.3</v>
      </c>
      <c r="Y31" s="26">
        <v>83.7</v>
      </c>
      <c r="Z31" s="26">
        <v>0.11</v>
      </c>
      <c r="AA31" s="26">
        <v>20</v>
      </c>
      <c r="AB31" s="26">
        <v>9</v>
      </c>
      <c r="AC31" s="26">
        <v>22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26">
        <v>0</v>
      </c>
      <c r="AK31" s="26">
        <v>159.74</v>
      </c>
      <c r="AL31" s="26">
        <v>157.78</v>
      </c>
      <c r="AM31" s="26">
        <v>273.95999999999998</v>
      </c>
      <c r="AN31" s="26">
        <v>222.46</v>
      </c>
      <c r="AO31" s="26">
        <v>74.33</v>
      </c>
      <c r="AP31" s="26">
        <v>130.83000000000001</v>
      </c>
      <c r="AQ31" s="26">
        <v>42.83</v>
      </c>
      <c r="AR31" s="26">
        <v>146.27000000000001</v>
      </c>
      <c r="AS31" s="26">
        <v>1.67</v>
      </c>
      <c r="AT31" s="26">
        <v>3.72</v>
      </c>
      <c r="AU31" s="26">
        <v>3.53</v>
      </c>
      <c r="AV31" s="26">
        <v>1.03</v>
      </c>
      <c r="AW31" s="26">
        <v>1.32</v>
      </c>
      <c r="AX31" s="26">
        <v>11.76</v>
      </c>
      <c r="AY31" s="26">
        <v>2.94</v>
      </c>
      <c r="AZ31" s="26">
        <v>1.27</v>
      </c>
      <c r="BA31" s="26">
        <v>1.27</v>
      </c>
      <c r="BB31" s="26">
        <v>182.13</v>
      </c>
      <c r="BC31" s="26">
        <v>26.22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0.01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0.01</v>
      </c>
      <c r="BT31" s="26">
        <v>0</v>
      </c>
      <c r="BU31" s="26">
        <v>0</v>
      </c>
      <c r="BV31" s="26">
        <v>0.04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188.44</v>
      </c>
      <c r="CC31" s="27">
        <v>5.87</v>
      </c>
      <c r="CE31" s="26">
        <v>21.5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5</v>
      </c>
      <c r="CQ31" s="26">
        <v>0</v>
      </c>
    </row>
    <row r="32" spans="1:95" s="32" customFormat="1" ht="14.25" x14ac:dyDescent="0.2">
      <c r="B32" s="87" t="s">
        <v>114</v>
      </c>
      <c r="C32" s="33"/>
      <c r="D32" s="33">
        <v>7.47</v>
      </c>
      <c r="E32" s="33">
        <v>3.47</v>
      </c>
      <c r="F32" s="33">
        <v>7.29</v>
      </c>
      <c r="G32" s="33">
        <v>0.47</v>
      </c>
      <c r="H32" s="33">
        <v>44.15</v>
      </c>
      <c r="I32" s="33">
        <v>268</v>
      </c>
      <c r="J32" s="32">
        <v>4.63</v>
      </c>
      <c r="K32" s="32">
        <v>0.11</v>
      </c>
      <c r="L32" s="32">
        <v>0</v>
      </c>
      <c r="M32" s="32">
        <v>0</v>
      </c>
      <c r="N32" s="32">
        <v>21.37</v>
      </c>
      <c r="O32" s="32">
        <v>21.63</v>
      </c>
      <c r="P32" s="32">
        <v>1.1599999999999999</v>
      </c>
      <c r="Q32" s="32">
        <v>0</v>
      </c>
      <c r="R32" s="32">
        <v>0</v>
      </c>
      <c r="S32" s="32">
        <v>0.11</v>
      </c>
      <c r="T32" s="32">
        <v>1.45</v>
      </c>
      <c r="U32" s="32">
        <v>213.5</v>
      </c>
      <c r="V32" s="32">
        <v>194.67</v>
      </c>
      <c r="W32" s="32">
        <v>131.72999999999999</v>
      </c>
      <c r="X32" s="32">
        <v>19.22</v>
      </c>
      <c r="Y32" s="32">
        <v>121.21</v>
      </c>
      <c r="Z32" s="32">
        <v>0.61</v>
      </c>
      <c r="AA32" s="32">
        <v>37.85</v>
      </c>
      <c r="AB32" s="32">
        <v>23.08</v>
      </c>
      <c r="AC32" s="32">
        <v>54.7</v>
      </c>
      <c r="AD32" s="32">
        <v>0.6</v>
      </c>
      <c r="AE32" s="32">
        <v>0.08</v>
      </c>
      <c r="AF32" s="32">
        <v>0.17</v>
      </c>
      <c r="AG32" s="32">
        <v>0.43</v>
      </c>
      <c r="AH32" s="32">
        <v>2.0299999999999998</v>
      </c>
      <c r="AI32" s="32">
        <v>0.55000000000000004</v>
      </c>
      <c r="AJ32" s="32">
        <v>0</v>
      </c>
      <c r="AK32" s="32">
        <v>169.38</v>
      </c>
      <c r="AL32" s="32">
        <v>167.27</v>
      </c>
      <c r="AM32" s="32">
        <v>591.24</v>
      </c>
      <c r="AN32" s="32">
        <v>346.97</v>
      </c>
      <c r="AO32" s="32">
        <v>142.9</v>
      </c>
      <c r="AP32" s="32">
        <v>261.54000000000002</v>
      </c>
      <c r="AQ32" s="32">
        <v>86.48</v>
      </c>
      <c r="AR32" s="32">
        <v>341.05</v>
      </c>
      <c r="AS32" s="32">
        <v>135.29</v>
      </c>
      <c r="AT32" s="32">
        <v>162.44</v>
      </c>
      <c r="AU32" s="32">
        <v>158.5</v>
      </c>
      <c r="AV32" s="32">
        <v>79.66</v>
      </c>
      <c r="AW32" s="32">
        <v>131.29</v>
      </c>
      <c r="AX32" s="32">
        <v>1090.0899999999999</v>
      </c>
      <c r="AY32" s="32">
        <v>3.4</v>
      </c>
      <c r="AZ32" s="32">
        <v>335.69</v>
      </c>
      <c r="BA32" s="32">
        <v>198.84</v>
      </c>
      <c r="BB32" s="32">
        <v>290.67</v>
      </c>
      <c r="BC32" s="32">
        <v>103.35</v>
      </c>
      <c r="BD32" s="32">
        <v>0.12</v>
      </c>
      <c r="BE32" s="32">
        <v>0.05</v>
      </c>
      <c r="BF32" s="32">
        <v>0.03</v>
      </c>
      <c r="BG32" s="32">
        <v>7.0000000000000007E-2</v>
      </c>
      <c r="BH32" s="32">
        <v>0.08</v>
      </c>
      <c r="BI32" s="32">
        <v>0.35</v>
      </c>
      <c r="BJ32" s="32">
        <v>0</v>
      </c>
      <c r="BK32" s="32">
        <v>1.02</v>
      </c>
      <c r="BL32" s="32">
        <v>0</v>
      </c>
      <c r="BM32" s="32">
        <v>0.3</v>
      </c>
      <c r="BN32" s="32">
        <v>0</v>
      </c>
      <c r="BO32" s="32">
        <v>0</v>
      </c>
      <c r="BP32" s="32">
        <v>0</v>
      </c>
      <c r="BQ32" s="32">
        <v>7.0000000000000007E-2</v>
      </c>
      <c r="BR32" s="32">
        <v>0.11</v>
      </c>
      <c r="BS32" s="32">
        <v>0.83</v>
      </c>
      <c r="BT32" s="32">
        <v>0</v>
      </c>
      <c r="BU32" s="32">
        <v>0</v>
      </c>
      <c r="BV32" s="32">
        <v>0.25</v>
      </c>
      <c r="BW32" s="32">
        <v>0.01</v>
      </c>
      <c r="BX32" s="32">
        <v>0</v>
      </c>
      <c r="BY32" s="32">
        <v>0</v>
      </c>
      <c r="BZ32" s="32">
        <v>0</v>
      </c>
      <c r="CA32" s="32">
        <v>0</v>
      </c>
      <c r="CB32" s="32">
        <v>213.25</v>
      </c>
      <c r="CC32" s="33">
        <f>SUM($CC$29:$CC$31)</f>
        <v>5.87</v>
      </c>
      <c r="CD32" s="32" t="e">
        <f>$I$32/#REF!*100</f>
        <v>#REF!</v>
      </c>
      <c r="CE32" s="32">
        <v>41.7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17</v>
      </c>
      <c r="CQ32" s="32">
        <v>0.4</v>
      </c>
    </row>
    <row r="33" spans="2:95" s="32" customFormat="1" ht="14.25" x14ac:dyDescent="0.2">
      <c r="B33" s="87" t="s">
        <v>115</v>
      </c>
      <c r="C33" s="33"/>
      <c r="D33" s="33">
        <v>54.14</v>
      </c>
      <c r="E33" s="33">
        <v>39.200000000000003</v>
      </c>
      <c r="F33" s="33">
        <v>48.8</v>
      </c>
      <c r="G33" s="33">
        <v>7.13</v>
      </c>
      <c r="H33" s="33">
        <v>183.47</v>
      </c>
      <c r="I33" s="33">
        <v>1368.87</v>
      </c>
      <c r="J33" s="32">
        <v>26.04</v>
      </c>
      <c r="K33" s="32">
        <v>3.23</v>
      </c>
      <c r="L33" s="32">
        <v>0.09</v>
      </c>
      <c r="M33" s="32">
        <v>0</v>
      </c>
      <c r="N33" s="32">
        <v>85.15</v>
      </c>
      <c r="O33" s="32">
        <v>86.13</v>
      </c>
      <c r="P33" s="32">
        <v>12.18</v>
      </c>
      <c r="Q33" s="32">
        <v>0</v>
      </c>
      <c r="R33" s="32">
        <v>0</v>
      </c>
      <c r="S33" s="32">
        <v>4.0199999999999996</v>
      </c>
      <c r="T33" s="32">
        <v>10.49</v>
      </c>
      <c r="U33" s="32">
        <v>1163.0999999999999</v>
      </c>
      <c r="V33" s="32">
        <v>1518.1</v>
      </c>
      <c r="W33" s="32">
        <v>655.76</v>
      </c>
      <c r="X33" s="32">
        <v>137.80000000000001</v>
      </c>
      <c r="Y33" s="32">
        <v>749.33</v>
      </c>
      <c r="Z33" s="32">
        <v>7.54</v>
      </c>
      <c r="AA33" s="32">
        <v>205.12</v>
      </c>
      <c r="AB33" s="32">
        <v>1725.7</v>
      </c>
      <c r="AC33" s="32">
        <v>604.24</v>
      </c>
      <c r="AD33" s="32">
        <v>5.32</v>
      </c>
      <c r="AE33" s="32">
        <v>0.43</v>
      </c>
      <c r="AF33" s="32">
        <v>0.94</v>
      </c>
      <c r="AG33" s="32">
        <v>6.75</v>
      </c>
      <c r="AH33" s="32">
        <v>19.649999999999999</v>
      </c>
      <c r="AI33" s="32">
        <v>96.7</v>
      </c>
      <c r="AJ33" s="32">
        <v>0</v>
      </c>
      <c r="AK33" s="32">
        <v>428.84</v>
      </c>
      <c r="AL33" s="32">
        <v>400.65</v>
      </c>
      <c r="AM33" s="32">
        <v>4047.53</v>
      </c>
      <c r="AN33" s="32">
        <v>2751.84</v>
      </c>
      <c r="AO33" s="32">
        <v>1051.0999999999999</v>
      </c>
      <c r="AP33" s="32">
        <v>1794.43</v>
      </c>
      <c r="AQ33" s="32">
        <v>539.04999999999995</v>
      </c>
      <c r="AR33" s="32">
        <v>2325.3200000000002</v>
      </c>
      <c r="AS33" s="32">
        <v>1277.32</v>
      </c>
      <c r="AT33" s="32">
        <v>2151.44</v>
      </c>
      <c r="AU33" s="32">
        <v>2450.86</v>
      </c>
      <c r="AV33" s="32">
        <v>1049.22</v>
      </c>
      <c r="AW33" s="32">
        <v>1074.74</v>
      </c>
      <c r="AX33" s="32">
        <v>8727.67</v>
      </c>
      <c r="AY33" s="32">
        <v>222.08</v>
      </c>
      <c r="AZ33" s="32">
        <v>3754.92</v>
      </c>
      <c r="BA33" s="32">
        <v>1868.48</v>
      </c>
      <c r="BB33" s="32">
        <v>1999.3</v>
      </c>
      <c r="BC33" s="32">
        <v>521.41999999999996</v>
      </c>
      <c r="BD33" s="32">
        <v>0.81</v>
      </c>
      <c r="BE33" s="32">
        <v>0.6</v>
      </c>
      <c r="BF33" s="32">
        <v>0.41</v>
      </c>
      <c r="BG33" s="32">
        <v>0.98</v>
      </c>
      <c r="BH33" s="32">
        <v>0.49</v>
      </c>
      <c r="BI33" s="32">
        <v>2</v>
      </c>
      <c r="BJ33" s="32">
        <v>0.28000000000000003</v>
      </c>
      <c r="BK33" s="32">
        <v>5.46</v>
      </c>
      <c r="BL33" s="32">
        <v>0.14000000000000001</v>
      </c>
      <c r="BM33" s="32">
        <v>1.71</v>
      </c>
      <c r="BN33" s="32">
        <v>1.27</v>
      </c>
      <c r="BO33" s="32">
        <v>0.22</v>
      </c>
      <c r="BP33" s="32">
        <v>0</v>
      </c>
      <c r="BQ33" s="32">
        <v>0.63</v>
      </c>
      <c r="BR33" s="32">
        <v>0.63</v>
      </c>
      <c r="BS33" s="32">
        <v>12.16</v>
      </c>
      <c r="BT33" s="32">
        <v>0.02</v>
      </c>
      <c r="BU33" s="32">
        <v>0</v>
      </c>
      <c r="BV33" s="32">
        <v>6.27</v>
      </c>
      <c r="BW33" s="32">
        <v>0.12</v>
      </c>
      <c r="BX33" s="32">
        <v>7.0000000000000007E-2</v>
      </c>
      <c r="BY33" s="32">
        <v>0</v>
      </c>
      <c r="BZ33" s="32">
        <v>0</v>
      </c>
      <c r="CA33" s="32">
        <v>0</v>
      </c>
      <c r="CB33" s="32">
        <v>1069.33</v>
      </c>
      <c r="CC33" s="33">
        <v>41.9</v>
      </c>
      <c r="CE33" s="32">
        <v>492.74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39.5</v>
      </c>
      <c r="CQ33" s="32">
        <v>1.73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156</v>
      </c>
      <c r="C35" s="11" t="s">
        <v>157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15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15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15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15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15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15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15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15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15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15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15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15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117</v>
      </c>
      <c r="B1" s="36" t="s">
        <v>118</v>
      </c>
      <c r="C1" s="37"/>
      <c r="D1" s="38"/>
      <c r="E1" s="35" t="s">
        <v>119</v>
      </c>
      <c r="F1" s="39"/>
      <c r="I1" s="35" t="s">
        <v>120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121</v>
      </c>
      <c r="B3" s="42" t="s">
        <v>122</v>
      </c>
      <c r="C3" s="42" t="s">
        <v>123</v>
      </c>
      <c r="D3" s="42" t="s">
        <v>124</v>
      </c>
      <c r="E3" s="42" t="s">
        <v>5</v>
      </c>
      <c r="F3" s="42" t="s">
        <v>125</v>
      </c>
      <c r="G3" s="42" t="s">
        <v>126</v>
      </c>
      <c r="H3" s="42" t="s">
        <v>127</v>
      </c>
      <c r="I3" s="42" t="s">
        <v>128</v>
      </c>
      <c r="J3" s="43" t="s">
        <v>129</v>
      </c>
    </row>
    <row r="4" spans="1:10" x14ac:dyDescent="0.25">
      <c r="A4" s="44" t="s">
        <v>93</v>
      </c>
      <c r="B4" s="45" t="s">
        <v>130</v>
      </c>
      <c r="C4" s="83" t="s">
        <v>147</v>
      </c>
      <c r="D4" s="47" t="s">
        <v>94</v>
      </c>
      <c r="E4" s="48">
        <v>150</v>
      </c>
      <c r="F4" s="49">
        <v>5.24</v>
      </c>
      <c r="G4" s="50">
        <v>299.79325950000003</v>
      </c>
      <c r="H4" s="50">
        <v>21.54</v>
      </c>
      <c r="I4" s="50">
        <v>15.56</v>
      </c>
      <c r="J4" s="51">
        <v>17.93</v>
      </c>
    </row>
    <row r="5" spans="1:10" x14ac:dyDescent="0.25">
      <c r="A5" s="52"/>
      <c r="B5" s="53"/>
      <c r="C5" s="84" t="s">
        <v>118</v>
      </c>
      <c r="D5" s="54" t="s">
        <v>95</v>
      </c>
      <c r="E5" s="39">
        <v>20</v>
      </c>
      <c r="F5" s="55">
        <v>4.4800000000000004</v>
      </c>
      <c r="G5" s="56">
        <v>63.48</v>
      </c>
      <c r="H5" s="56">
        <v>1.44</v>
      </c>
      <c r="I5" s="56">
        <v>1.7</v>
      </c>
      <c r="J5" s="57">
        <v>11.1</v>
      </c>
    </row>
    <row r="6" spans="1:10" x14ac:dyDescent="0.25">
      <c r="A6" s="52"/>
      <c r="B6" s="58" t="s">
        <v>131</v>
      </c>
      <c r="C6" s="84" t="s">
        <v>148</v>
      </c>
      <c r="D6" s="54" t="s">
        <v>96</v>
      </c>
      <c r="E6" s="39">
        <v>6</v>
      </c>
      <c r="F6" s="55">
        <v>0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132</v>
      </c>
      <c r="C7" s="84" t="s">
        <v>118</v>
      </c>
      <c r="D7" s="54" t="s">
        <v>97</v>
      </c>
      <c r="E7" s="39">
        <v>5</v>
      </c>
      <c r="F7" s="55">
        <v>3.15</v>
      </c>
      <c r="G7" s="56">
        <v>33.031999999999996</v>
      </c>
      <c r="H7" s="56">
        <v>0.04</v>
      </c>
      <c r="I7" s="56">
        <v>3.63</v>
      </c>
      <c r="J7" s="57">
        <v>7.0000000000000007E-2</v>
      </c>
    </row>
    <row r="8" spans="1:10" x14ac:dyDescent="0.25">
      <c r="A8" s="52"/>
      <c r="B8" s="58" t="s">
        <v>133</v>
      </c>
      <c r="C8" s="84" t="s">
        <v>118</v>
      </c>
      <c r="D8" s="54" t="s">
        <v>98</v>
      </c>
      <c r="E8" s="39">
        <v>25</v>
      </c>
      <c r="F8" s="55">
        <v>2.2000000000000002</v>
      </c>
      <c r="G8" s="56">
        <v>67.379999999999981</v>
      </c>
      <c r="H8" s="56">
        <v>1.93</v>
      </c>
      <c r="I8" s="56">
        <v>0.75</v>
      </c>
      <c r="J8" s="57">
        <v>13.33</v>
      </c>
    </row>
    <row r="9" spans="1:10" x14ac:dyDescent="0.25">
      <c r="A9" s="52"/>
      <c r="B9" s="53"/>
      <c r="C9" s="84" t="s">
        <v>149</v>
      </c>
      <c r="D9" s="54" t="s">
        <v>99</v>
      </c>
      <c r="E9" s="39">
        <v>200</v>
      </c>
      <c r="F9" s="55">
        <v>0</v>
      </c>
      <c r="G9" s="56">
        <v>77.788600000000002</v>
      </c>
      <c r="H9" s="56">
        <v>3.14</v>
      </c>
      <c r="I9" s="56">
        <v>3.21</v>
      </c>
      <c r="J9" s="57">
        <v>9.5</v>
      </c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134</v>
      </c>
      <c r="B11" s="66" t="s">
        <v>133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135</v>
      </c>
      <c r="B14" s="67" t="s">
        <v>136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137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138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139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140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141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142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111</v>
      </c>
      <c r="B23" s="66" t="s">
        <v>143</v>
      </c>
      <c r="C23" s="83" t="s">
        <v>150</v>
      </c>
      <c r="D23" s="47" t="s">
        <v>112</v>
      </c>
      <c r="E23" s="48">
        <v>60</v>
      </c>
      <c r="F23" s="49">
        <v>0</v>
      </c>
      <c r="G23" s="50">
        <v>191.38774399999997</v>
      </c>
      <c r="H23" s="50">
        <v>4.55</v>
      </c>
      <c r="I23" s="50">
        <v>4.1399999999999997</v>
      </c>
      <c r="J23" s="51">
        <v>34.6</v>
      </c>
    </row>
    <row r="24" spans="1:10" x14ac:dyDescent="0.25">
      <c r="A24" s="52"/>
      <c r="B24" s="80" t="s">
        <v>140</v>
      </c>
      <c r="C24" s="84" t="s">
        <v>151</v>
      </c>
      <c r="D24" s="54" t="s">
        <v>113</v>
      </c>
      <c r="E24" s="39">
        <v>200</v>
      </c>
      <c r="F24" s="55">
        <v>5.87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144</v>
      </c>
      <c r="B27" s="45" t="s">
        <v>130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139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140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132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145</v>
      </c>
      <c r="B33" s="66" t="s">
        <v>146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143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140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133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45302.329513888886</v>
      </c>
    </row>
    <row r="2" spans="1:2" x14ac:dyDescent="0.2">
      <c r="A2" t="s">
        <v>82</v>
      </c>
      <c r="B2" s="14">
        <v>45288.623182870368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11.01.2024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2023-12-28T10:00:25Z</dcterms:modified>
</cp:coreProperties>
</file>