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27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'27.03.2024'!$A$4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0" i="1" l="1"/>
  <c r="BX26" i="1"/>
  <c r="BX19" i="1"/>
  <c r="BX16" i="1"/>
  <c r="A29" i="1"/>
  <c r="C29" i="1"/>
  <c r="A28" i="1"/>
  <c r="C28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<sst xmlns="http://schemas.openxmlformats.org/spreadsheetml/2006/main" count="166" uniqueCount="148">
  <si>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</si>
  <si>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</si>
  <si>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</si>
  <si>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</si>
  <si>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</si>
  <si>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</si>
  <si>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</si>
  <si>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</si>
  <si>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</si>
  <si>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</si>
  <si>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</si>
  <si>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</si>
  <si>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</si>
  <si>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</si>
  <si>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</si>
  <si>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</si>
  <si>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</si>
  <si>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</si>
  <si>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</si>
  <si>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</si>
  <si>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</si>
  <si>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</si>
  <si>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</si>
  <si>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</si>
  <si>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</si>
  <si>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</si>
  <si>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</si>
  <si>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</si>
  <si>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</si>
  <si>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</si>
  <si>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</si>
  <si>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</si>
  <si>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</si>
  <si>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</si>
  <si>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</si>
  <si>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</si>
  <si>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</si>
  <si>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</si>
  <si>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</si>
  <si>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</si>
  <si>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</si>
  <si>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</si>
  <si>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</si>
  <si>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</si>
  <si>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</si>
  <si>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</si>
  <si>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</si>
  <si>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</si>
  <si>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</si>
  <si>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</si>
  <si>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</si>
  <si>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</si>
  <si>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</si>
  <si>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</si>
  <si>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</si>
  <si>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</si>
  <si>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</si>
  <si>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</si>
  <si>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</si>
  <si>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</si>
  <si>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</si>
  <si>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</si>
  <si>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</si>
  <si>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</si>
  <si>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</si>
  <si>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</si>
  <si>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</si>
  <si>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</si>
  <si>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</si>
  <si>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</si>
  <si>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</si>
  <si>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</si>
  <si>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</si>
  <si>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</si>
  <si>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</si>
  <si>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</si>
  <si>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</si>
  <si>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</si>
  <si>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</si>
  <si>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</si>
  <si>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</si>
  <si>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</si>
  <si>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</si>
  <si>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</si>
  <si>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</si>
  <si>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</si>
  <si>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</si>
  <si>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Омлет запеченный или паровой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</si>
  <si>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</si>
  <si>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</si>
  <si>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</si>
  <si>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</si>
  <si>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</si>
  <si>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 xml:space="preserve">10:00 </t>
  </si>
  <si>
    <t>Яблоки</t>
  </si>
  <si>
    <t>Итого за '10:00 '</t>
  </si>
  <si>
    <t>Обед</t>
  </si>
  <si>
    <t>Суп-пюре из разных овощей</t>
  </si>
  <si>
    <t>Компот из кураги и изюма</t>
  </si>
  <si>
    <t>Хлеб пшеничный</t>
  </si>
  <si>
    <t>Хлеб ржаной</t>
  </si>
  <si>
    <t>Итого за 'Обед'</t>
  </si>
  <si>
    <t>Полдник</t>
  </si>
  <si>
    <t>Пряники</t>
  </si>
  <si>
    <t>Чай с молоком</t>
  </si>
  <si>
    <t>Итого за 'Полдник'</t>
  </si>
  <si>
    <t>27.03.2024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</si>
  <si>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</si>
  <si>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</si>
  <si>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</si>
  <si>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</si>
  <si>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</si>
  <si>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</si>
  <si>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</si>
  <si>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</si>
  <si>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</si>
  <si>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</si>
  <si>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</si>
  <si>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</si>
  <si>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</si>
  <si>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</si>
  <si>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</si>
  <si>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</si>
  <si>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</si>
  <si>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</si>
  <si>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</si>
  <si>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</si>
  <si>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</si>
  <si>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</si>
  <si>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</si>
  <si>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</si>
  <si>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</si>
  <si>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</si>
  <si>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</si>
  <si>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</si>
  <si>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</si>
  <si>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</si>
  <si>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</t>
  </si>
  <si>
    <t>4/13</t>
  </si>
  <si>
    <t>36/10</t>
  </si>
  <si>
    <t/>
  </si>
  <si>
    <t>30/10</t>
  </si>
  <si>
    <t xml:space="preserve">Омлет </t>
  </si>
  <si>
    <t>Сыр</t>
  </si>
  <si>
    <t xml:space="preserve">Какао </t>
  </si>
  <si>
    <t>Плов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</si>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</sst>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0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45378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"2/6"</f>
        <v>2/6</v>
      </c>
      <c r="B11" s="82" t="s">
        <v>142</v>
      </c>
      <c r="C11" s="24" t="str">
        <f>"160"</f>
        <v>160</v>
      </c>
      <c r="D11" s="24">
        <v>209.37111072162975</v>
      </c>
      <c r="E11" s="23">
        <v>6.25</v>
      </c>
      <c r="F11" s="23">
        <v>0.09</v>
      </c>
      <c r="G11" s="23">
        <v>0</v>
      </c>
      <c r="H11" s="23">
        <v>0</v>
      </c>
      <c r="I11" s="23">
        <v>2.77</v>
      </c>
      <c r="J11" s="23">
        <v>0</v>
      </c>
      <c r="K11" s="23">
        <v>0</v>
      </c>
      <c r="L11" s="23">
        <v>0</v>
      </c>
      <c r="M11" s="23">
        <v>0</v>
      </c>
      <c r="N11" s="23">
        <v>0.05</v>
      </c>
      <c r="O11" s="23">
        <v>2.3199999999999998</v>
      </c>
      <c r="P11" s="23">
        <v>486.79</v>
      </c>
      <c r="Q11" s="23">
        <v>201.95</v>
      </c>
      <c r="R11" s="23">
        <v>108.09</v>
      </c>
      <c r="S11" s="23">
        <v>17.78</v>
      </c>
      <c r="T11" s="23">
        <v>229.06</v>
      </c>
      <c r="U11" s="23">
        <v>2.5499999999999998</v>
      </c>
      <c r="V11" s="23">
        <v>186.64</v>
      </c>
      <c r="W11" s="23">
        <v>68.2</v>
      </c>
      <c r="X11" s="23">
        <v>325.42</v>
      </c>
      <c r="Y11" s="23">
        <v>0.73</v>
      </c>
      <c r="Z11" s="23">
        <v>7.0000000000000007E-2</v>
      </c>
      <c r="AA11" s="23">
        <v>0.46</v>
      </c>
      <c r="AB11" s="23">
        <v>0.22</v>
      </c>
      <c r="AC11" s="23">
        <v>4.5</v>
      </c>
      <c r="AD11" s="23">
        <v>0.24</v>
      </c>
      <c r="AE11" s="23">
        <v>0</v>
      </c>
      <c r="AF11" s="23">
        <v>73.17</v>
      </c>
      <c r="AG11" s="23">
        <v>72.260000000000005</v>
      </c>
      <c r="AH11" s="23">
        <v>1285.3900000000001</v>
      </c>
      <c r="AI11" s="23">
        <v>1069.28</v>
      </c>
      <c r="AJ11" s="23">
        <v>488.64</v>
      </c>
      <c r="AK11" s="23">
        <v>714.18</v>
      </c>
      <c r="AL11" s="23">
        <v>239.66</v>
      </c>
      <c r="AM11" s="23">
        <v>766.14</v>
      </c>
      <c r="AN11" s="23">
        <v>764.1</v>
      </c>
      <c r="AO11" s="23">
        <v>846.44</v>
      </c>
      <c r="AP11" s="23">
        <v>1322.44</v>
      </c>
      <c r="AQ11" s="23">
        <v>366.57</v>
      </c>
      <c r="AR11" s="23">
        <v>447.81</v>
      </c>
      <c r="AS11" s="23">
        <v>1910.05</v>
      </c>
      <c r="AT11" s="23">
        <v>15.04</v>
      </c>
      <c r="AU11" s="23">
        <v>427.22</v>
      </c>
      <c r="AV11" s="23">
        <v>998.97</v>
      </c>
      <c r="AW11" s="23">
        <v>593.76</v>
      </c>
      <c r="AX11" s="23">
        <v>326.56</v>
      </c>
      <c r="AY11" s="23">
        <v>0.09</v>
      </c>
      <c r="AZ11" s="23">
        <v>0.04</v>
      </c>
      <c r="BA11" s="23">
        <v>0.02</v>
      </c>
      <c r="BB11" s="23">
        <v>0.05</v>
      </c>
      <c r="BC11" s="23">
        <v>0.06</v>
      </c>
      <c r="BD11" s="23">
        <v>0.28000000000000003</v>
      </c>
      <c r="BE11" s="23">
        <v>0</v>
      </c>
      <c r="BF11" s="23">
        <v>0.78</v>
      </c>
      <c r="BG11" s="23">
        <v>0</v>
      </c>
      <c r="BH11" s="23">
        <v>0.24</v>
      </c>
      <c r="BI11" s="23">
        <v>0</v>
      </c>
      <c r="BJ11" s="23">
        <v>0</v>
      </c>
      <c r="BK11" s="23">
        <v>0</v>
      </c>
      <c r="BL11" s="23">
        <v>0.05</v>
      </c>
      <c r="BM11" s="23">
        <v>0.08</v>
      </c>
      <c r="BN11" s="23">
        <v>0.63</v>
      </c>
      <c r="BO11" s="23">
        <v>0</v>
      </c>
      <c r="BP11" s="23">
        <v>0</v>
      </c>
      <c r="BQ11" s="23">
        <v>0.04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126.99</v>
      </c>
      <c r="BY11" s="23">
        <v>198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0.8</v>
      </c>
    </row>
    <row r="12" spans="1:89" s="23" customFormat="1" ht="15" x14ac:dyDescent="0.25">
      <c r="A12" s="23" t="str">
        <f>"4/13"</f>
        <v>4/13</v>
      </c>
      <c r="B12" s="82" t="s">
        <v>143</v>
      </c>
      <c r="C12" s="24" t="str">
        <f>"9"</f>
        <v>9</v>
      </c>
      <c r="D12" s="24">
        <v>31.553999999999998</v>
      </c>
      <c r="E12" s="23">
        <v>1.38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0.18</v>
      </c>
      <c r="O12" s="23">
        <v>0.39</v>
      </c>
      <c r="P12" s="23">
        <v>99</v>
      </c>
      <c r="Q12" s="23">
        <v>9</v>
      </c>
      <c r="R12" s="23">
        <v>90</v>
      </c>
      <c r="S12" s="23">
        <v>4.95</v>
      </c>
      <c r="T12" s="23">
        <v>54</v>
      </c>
      <c r="U12" s="23">
        <v>0.06</v>
      </c>
      <c r="V12" s="23">
        <v>18.899999999999999</v>
      </c>
      <c r="W12" s="23">
        <v>15.3</v>
      </c>
      <c r="X12" s="23">
        <v>21.42</v>
      </c>
      <c r="Y12" s="23">
        <v>0.04</v>
      </c>
      <c r="Z12" s="23">
        <v>0</v>
      </c>
      <c r="AA12" s="23">
        <v>0.03</v>
      </c>
      <c r="AB12" s="23">
        <v>0.02</v>
      </c>
      <c r="AC12" s="23">
        <v>0.61</v>
      </c>
      <c r="AD12" s="23">
        <v>0.06</v>
      </c>
      <c r="AE12" s="23">
        <v>0</v>
      </c>
      <c r="AF12" s="23">
        <v>141.30000000000001</v>
      </c>
      <c r="AG12" s="23">
        <v>105.3</v>
      </c>
      <c r="AH12" s="23">
        <v>207</v>
      </c>
      <c r="AI12" s="23">
        <v>142.19999999999999</v>
      </c>
      <c r="AJ12" s="23">
        <v>50.4</v>
      </c>
      <c r="AK12" s="23">
        <v>85.5</v>
      </c>
      <c r="AL12" s="23">
        <v>63</v>
      </c>
      <c r="AM12" s="23">
        <v>120.6</v>
      </c>
      <c r="AN12" s="23">
        <v>68.400000000000006</v>
      </c>
      <c r="AO12" s="23">
        <v>78.3</v>
      </c>
      <c r="AP12" s="23">
        <v>140.4</v>
      </c>
      <c r="AQ12" s="23">
        <v>63</v>
      </c>
      <c r="AR12" s="23">
        <v>45.9</v>
      </c>
      <c r="AS12" s="23">
        <v>465.3</v>
      </c>
      <c r="AT12" s="23">
        <v>0</v>
      </c>
      <c r="AU12" s="23">
        <v>245.7</v>
      </c>
      <c r="AV12" s="23">
        <v>116.1</v>
      </c>
      <c r="AW12" s="23">
        <v>125.1</v>
      </c>
      <c r="AX12" s="23">
        <v>19.350000000000001</v>
      </c>
      <c r="AY12" s="23">
        <v>0</v>
      </c>
      <c r="AZ12" s="23">
        <v>0.01</v>
      </c>
      <c r="BA12" s="23">
        <v>0.04</v>
      </c>
      <c r="BB12" s="23">
        <v>0.1</v>
      </c>
      <c r="BC12" s="23">
        <v>0.12</v>
      </c>
      <c r="BD12" s="23">
        <v>0.3</v>
      </c>
      <c r="BE12" s="23">
        <v>0.04</v>
      </c>
      <c r="BF12" s="23">
        <v>0.63</v>
      </c>
      <c r="BG12" s="23">
        <v>0.01</v>
      </c>
      <c r="BH12" s="23">
        <v>0.14000000000000001</v>
      </c>
      <c r="BI12" s="23">
        <v>0.01</v>
      </c>
      <c r="BJ12" s="23">
        <v>0</v>
      </c>
      <c r="BK12" s="23">
        <v>0</v>
      </c>
      <c r="BL12" s="23">
        <v>0.04</v>
      </c>
      <c r="BM12" s="23">
        <v>0.06</v>
      </c>
      <c r="BN12" s="23">
        <v>0.47</v>
      </c>
      <c r="BO12" s="23">
        <v>0</v>
      </c>
      <c r="BP12" s="23">
        <v>0</v>
      </c>
      <c r="BQ12" s="23">
        <v>0.06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3.67</v>
      </c>
      <c r="BY12" s="23">
        <v>21.45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"6"</f>
        <v>6</v>
      </c>
      <c r="D13" s="24">
        <v>39.638399999999997</v>
      </c>
      <c r="E13" s="23">
        <v>2.83</v>
      </c>
      <c r="F13" s="23">
        <v>0.13</v>
      </c>
      <c r="G13" s="23">
        <v>0</v>
      </c>
      <c r="H13" s="23">
        <v>0</v>
      </c>
      <c r="I13" s="23">
        <v>0.08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0.08</v>
      </c>
      <c r="P13" s="23">
        <v>0.9</v>
      </c>
      <c r="Q13" s="23">
        <v>1.8</v>
      </c>
      <c r="R13" s="23">
        <v>1.44</v>
      </c>
      <c r="S13" s="23">
        <v>0</v>
      </c>
      <c r="T13" s="23">
        <v>1.8</v>
      </c>
      <c r="U13" s="23">
        <v>0.01</v>
      </c>
      <c r="V13" s="23">
        <v>24</v>
      </c>
      <c r="W13" s="23">
        <v>18</v>
      </c>
      <c r="X13" s="23">
        <v>27</v>
      </c>
      <c r="Y13" s="23">
        <v>0.06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2.52</v>
      </c>
      <c r="AG13" s="23">
        <v>2.46</v>
      </c>
      <c r="AH13" s="23">
        <v>4.5599999999999996</v>
      </c>
      <c r="AI13" s="23">
        <v>2.7</v>
      </c>
      <c r="AJ13" s="23">
        <v>1.02</v>
      </c>
      <c r="AK13" s="23">
        <v>2.82</v>
      </c>
      <c r="AL13" s="23">
        <v>2.58</v>
      </c>
      <c r="AM13" s="23">
        <v>2.52</v>
      </c>
      <c r="AN13" s="23">
        <v>2.16</v>
      </c>
      <c r="AO13" s="23">
        <v>1.56</v>
      </c>
      <c r="AP13" s="23">
        <v>3.42</v>
      </c>
      <c r="AQ13" s="23">
        <v>2.1</v>
      </c>
      <c r="AR13" s="23">
        <v>1.44</v>
      </c>
      <c r="AS13" s="23">
        <v>8.52</v>
      </c>
      <c r="AT13" s="23">
        <v>0</v>
      </c>
      <c r="AU13" s="23">
        <v>2.88</v>
      </c>
      <c r="AV13" s="23">
        <v>3.24</v>
      </c>
      <c r="AW13" s="23">
        <v>2.52</v>
      </c>
      <c r="AX13" s="23">
        <v>0.6</v>
      </c>
      <c r="AY13" s="23">
        <v>0.16</v>
      </c>
      <c r="AZ13" s="23">
        <v>7.0000000000000007E-2</v>
      </c>
      <c r="BA13" s="23">
        <v>0.04</v>
      </c>
      <c r="BB13" s="23">
        <v>0.09</v>
      </c>
      <c r="BC13" s="23">
        <v>0.1</v>
      </c>
      <c r="BD13" s="23">
        <v>0.48</v>
      </c>
      <c r="BE13" s="23">
        <v>0</v>
      </c>
      <c r="BF13" s="23">
        <v>1.32</v>
      </c>
      <c r="BG13" s="23">
        <v>0</v>
      </c>
      <c r="BH13" s="23">
        <v>0.41</v>
      </c>
      <c r="BI13" s="23">
        <v>0</v>
      </c>
      <c r="BJ13" s="23">
        <v>0</v>
      </c>
      <c r="BK13" s="23">
        <v>0</v>
      </c>
      <c r="BL13" s="23">
        <v>0.09</v>
      </c>
      <c r="BM13" s="23">
        <v>0.14000000000000001</v>
      </c>
      <c r="BN13" s="23">
        <v>1.08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1.5</v>
      </c>
      <c r="BY13" s="23">
        <v>27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"36/10"</f>
        <v>36/10</v>
      </c>
      <c r="B15" s="82" t="s">
        <v>144</v>
      </c>
      <c r="C15" s="24" t="str">
        <f>"200"</f>
        <v>200</v>
      </c>
      <c r="D15" s="24">
        <v>79.549904000000012</v>
      </c>
      <c r="E15" s="23">
        <v>2.36</v>
      </c>
      <c r="F15" s="23">
        <v>0</v>
      </c>
      <c r="G15" s="23">
        <v>0</v>
      </c>
      <c r="H15" s="23">
        <v>0</v>
      </c>
      <c r="I15" s="23">
        <v>7.98</v>
      </c>
      <c r="J15" s="23">
        <v>0.3</v>
      </c>
      <c r="K15" s="23">
        <v>1.28</v>
      </c>
      <c r="L15" s="23">
        <v>0</v>
      </c>
      <c r="M15" s="23">
        <v>0</v>
      </c>
      <c r="N15" s="23">
        <v>0.26</v>
      </c>
      <c r="O15" s="23">
        <v>0.96</v>
      </c>
      <c r="P15" s="23">
        <v>50.56</v>
      </c>
      <c r="Q15" s="23">
        <v>181.7</v>
      </c>
      <c r="R15" s="23">
        <v>110.21</v>
      </c>
      <c r="S15" s="23">
        <v>26.97</v>
      </c>
      <c r="T15" s="23">
        <v>101.09</v>
      </c>
      <c r="U15" s="23">
        <v>0.86</v>
      </c>
      <c r="V15" s="23">
        <v>12</v>
      </c>
      <c r="W15" s="23">
        <v>8.64</v>
      </c>
      <c r="X15" s="23">
        <v>22.12</v>
      </c>
      <c r="Y15" s="23">
        <v>0.01</v>
      </c>
      <c r="Z15" s="23">
        <v>0.03</v>
      </c>
      <c r="AA15" s="23">
        <v>0.13</v>
      </c>
      <c r="AB15" s="23">
        <v>0.14000000000000001</v>
      </c>
      <c r="AC15" s="23">
        <v>1.07</v>
      </c>
      <c r="AD15" s="23">
        <v>0.52</v>
      </c>
      <c r="AE15" s="23">
        <v>0</v>
      </c>
      <c r="AF15" s="23">
        <v>153.22</v>
      </c>
      <c r="AG15" s="23">
        <v>151.34</v>
      </c>
      <c r="AH15" s="23">
        <v>262.11</v>
      </c>
      <c r="AI15" s="23">
        <v>212.44</v>
      </c>
      <c r="AJ15" s="23">
        <v>70.95</v>
      </c>
      <c r="AK15" s="23">
        <v>124.83</v>
      </c>
      <c r="AL15" s="23">
        <v>40.950000000000003</v>
      </c>
      <c r="AM15" s="23">
        <v>139.68</v>
      </c>
      <c r="AN15" s="23">
        <v>1.28</v>
      </c>
      <c r="AO15" s="23">
        <v>2.86</v>
      </c>
      <c r="AP15" s="23">
        <v>2.71</v>
      </c>
      <c r="AQ15" s="23">
        <v>0.79</v>
      </c>
      <c r="AR15" s="23">
        <v>1.02</v>
      </c>
      <c r="AS15" s="23">
        <v>9.02</v>
      </c>
      <c r="AT15" s="23">
        <v>2.2599999999999998</v>
      </c>
      <c r="AU15" s="23">
        <v>0.98</v>
      </c>
      <c r="AV15" s="23">
        <v>0.98</v>
      </c>
      <c r="AW15" s="23">
        <v>174.35</v>
      </c>
      <c r="AX15" s="23">
        <v>25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0.01</v>
      </c>
      <c r="BO15" s="23">
        <v>0</v>
      </c>
      <c r="BP15" s="23">
        <v>0</v>
      </c>
      <c r="BQ15" s="23">
        <v>0.03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198.6</v>
      </c>
      <c r="BY15" s="23">
        <v>13.44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4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427.49</v>
      </c>
      <c r="E16" s="28">
        <v>12.94</v>
      </c>
      <c r="F16" s="28">
        <v>0.22</v>
      </c>
      <c r="G16" s="28">
        <v>0</v>
      </c>
      <c r="H16" s="28">
        <v>0</v>
      </c>
      <c r="I16" s="28">
        <v>11.66</v>
      </c>
      <c r="J16" s="28">
        <v>12</v>
      </c>
      <c r="K16" s="28">
        <v>2.08</v>
      </c>
      <c r="L16" s="28">
        <v>0</v>
      </c>
      <c r="M16" s="28">
        <v>0</v>
      </c>
      <c r="N16" s="28">
        <v>0.56000000000000005</v>
      </c>
      <c r="O16" s="28">
        <v>4.1500000000000004</v>
      </c>
      <c r="P16" s="28">
        <v>744.5</v>
      </c>
      <c r="Q16" s="28">
        <v>427.2</v>
      </c>
      <c r="R16" s="28">
        <v>315.24</v>
      </c>
      <c r="S16" s="28">
        <v>57.95</v>
      </c>
      <c r="T16" s="28">
        <v>407.2</v>
      </c>
      <c r="U16" s="28">
        <v>3.99</v>
      </c>
      <c r="V16" s="28">
        <v>241.54</v>
      </c>
      <c r="W16" s="28">
        <v>110.14</v>
      </c>
      <c r="X16" s="28">
        <v>395.96</v>
      </c>
      <c r="Y16" s="28">
        <v>1.26</v>
      </c>
      <c r="Z16" s="28">
        <v>0.15</v>
      </c>
      <c r="AA16" s="28">
        <v>0.64</v>
      </c>
      <c r="AB16" s="28">
        <v>0.79</v>
      </c>
      <c r="AC16" s="28">
        <v>6.94</v>
      </c>
      <c r="AD16" s="28">
        <v>0.83</v>
      </c>
      <c r="AE16" s="28">
        <v>0</v>
      </c>
      <c r="AF16" s="28">
        <v>370.21</v>
      </c>
      <c r="AG16" s="28">
        <v>331.36</v>
      </c>
      <c r="AH16" s="28">
        <v>1906.81</v>
      </c>
      <c r="AI16" s="28">
        <v>1476.37</v>
      </c>
      <c r="AJ16" s="28">
        <v>640.26</v>
      </c>
      <c r="AK16" s="28">
        <v>985.83</v>
      </c>
      <c r="AL16" s="28">
        <v>368.18</v>
      </c>
      <c r="AM16" s="28">
        <v>1133.94</v>
      </c>
      <c r="AN16" s="28">
        <v>901.18</v>
      </c>
      <c r="AO16" s="28">
        <v>1019.91</v>
      </c>
      <c r="AP16" s="28">
        <v>1544.22</v>
      </c>
      <c r="AQ16" s="28">
        <v>472.71</v>
      </c>
      <c r="AR16" s="28">
        <v>566.16</v>
      </c>
      <c r="AS16" s="28">
        <v>2974.14</v>
      </c>
      <c r="AT16" s="28">
        <v>17.3</v>
      </c>
      <c r="AU16" s="28">
        <v>866.03</v>
      </c>
      <c r="AV16" s="28">
        <v>1202.04</v>
      </c>
      <c r="AW16" s="28">
        <v>951.23</v>
      </c>
      <c r="AX16" s="28">
        <v>414.77</v>
      </c>
      <c r="AY16" s="28">
        <v>0.26</v>
      </c>
      <c r="AZ16" s="28">
        <v>0.13</v>
      </c>
      <c r="BA16" s="28">
        <v>0.1</v>
      </c>
      <c r="BB16" s="28">
        <v>0.24</v>
      </c>
      <c r="BC16" s="28">
        <v>0.28000000000000003</v>
      </c>
      <c r="BD16" s="28">
        <v>1.06</v>
      </c>
      <c r="BE16" s="28">
        <v>0.04</v>
      </c>
      <c r="BF16" s="28">
        <v>2.82</v>
      </c>
      <c r="BG16" s="28">
        <v>0.01</v>
      </c>
      <c r="BH16" s="28">
        <v>0.83</v>
      </c>
      <c r="BI16" s="28">
        <v>0.01</v>
      </c>
      <c r="BJ16" s="28">
        <v>0</v>
      </c>
      <c r="BK16" s="28">
        <v>0</v>
      </c>
      <c r="BL16" s="28">
        <v>0.19</v>
      </c>
      <c r="BM16" s="28">
        <v>0.28999999999999998</v>
      </c>
      <c r="BN16" s="28">
        <v>2.48</v>
      </c>
      <c r="BO16" s="28">
        <v>0</v>
      </c>
      <c r="BP16" s="28">
        <v>0</v>
      </c>
      <c r="BQ16" s="28">
        <v>0.4</v>
      </c>
      <c r="BR16" s="28">
        <v>0.01</v>
      </c>
      <c r="BS16" s="28">
        <v>0</v>
      </c>
      <c r="BT16" s="28">
        <v>0</v>
      </c>
      <c r="BU16" s="28">
        <v>0</v>
      </c>
      <c r="BV16" s="28">
        <v>0</v>
      </c>
      <c r="BW16" s="28">
        <v>339.29</v>
      </c>
      <c r="BX16" s="28" t="e">
        <f>$D$16/#REF!*100</f>
        <v>#REF!</v>
      </c>
      <c r="BY16" s="28">
        <v>259.89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4</v>
      </c>
      <c r="CK16" s="28">
        <v>0.8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"130"</f>
        <v>130</v>
      </c>
      <c r="D18" s="24">
        <v>63.283999999999999</v>
      </c>
      <c r="E18" s="23">
        <v>0.13</v>
      </c>
      <c r="F18" s="23">
        <v>0</v>
      </c>
      <c r="G18" s="23">
        <v>0</v>
      </c>
      <c r="H18" s="23">
        <v>0</v>
      </c>
      <c r="I18" s="23">
        <v>11.7</v>
      </c>
      <c r="J18" s="23">
        <v>1.04</v>
      </c>
      <c r="K18" s="23">
        <v>2.34</v>
      </c>
      <c r="L18" s="23">
        <v>0</v>
      </c>
      <c r="M18" s="23">
        <v>0</v>
      </c>
      <c r="N18" s="23">
        <v>1.04</v>
      </c>
      <c r="O18" s="23">
        <v>0.65</v>
      </c>
      <c r="P18" s="23">
        <v>33.799999999999997</v>
      </c>
      <c r="Q18" s="23">
        <v>361.4</v>
      </c>
      <c r="R18" s="23">
        <v>20.8</v>
      </c>
      <c r="S18" s="23">
        <v>11.7</v>
      </c>
      <c r="T18" s="23">
        <v>14.3</v>
      </c>
      <c r="U18" s="23">
        <v>2.86</v>
      </c>
      <c r="V18" s="23">
        <v>0</v>
      </c>
      <c r="W18" s="23">
        <v>39</v>
      </c>
      <c r="X18" s="23">
        <v>6.5</v>
      </c>
      <c r="Y18" s="23">
        <v>0.26</v>
      </c>
      <c r="Z18" s="23">
        <v>0.04</v>
      </c>
      <c r="AA18" s="23">
        <v>0.03</v>
      </c>
      <c r="AB18" s="23">
        <v>0.39</v>
      </c>
      <c r="AC18" s="23">
        <v>0.52</v>
      </c>
      <c r="AD18" s="23">
        <v>13</v>
      </c>
      <c r="AE18" s="23">
        <v>0</v>
      </c>
      <c r="AF18" s="23">
        <v>0</v>
      </c>
      <c r="AG18" s="23">
        <v>0</v>
      </c>
      <c r="AH18" s="23">
        <v>24.7</v>
      </c>
      <c r="AI18" s="23">
        <v>23.4</v>
      </c>
      <c r="AJ18" s="23">
        <v>3.9</v>
      </c>
      <c r="AK18" s="23">
        <v>14.3</v>
      </c>
      <c r="AL18" s="23">
        <v>3.9</v>
      </c>
      <c r="AM18" s="23">
        <v>11.7</v>
      </c>
      <c r="AN18" s="23">
        <v>22.1</v>
      </c>
      <c r="AO18" s="23">
        <v>13</v>
      </c>
      <c r="AP18" s="23">
        <v>101.4</v>
      </c>
      <c r="AQ18" s="23">
        <v>9.1</v>
      </c>
      <c r="AR18" s="23">
        <v>18.2</v>
      </c>
      <c r="AS18" s="23">
        <v>54.6</v>
      </c>
      <c r="AT18" s="23">
        <v>0</v>
      </c>
      <c r="AU18" s="23">
        <v>16.899999999999999</v>
      </c>
      <c r="AV18" s="23">
        <v>20.8</v>
      </c>
      <c r="AW18" s="23">
        <v>7.8</v>
      </c>
      <c r="AX18" s="23">
        <v>6.5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112.19</v>
      </c>
      <c r="BY18" s="23">
        <v>6.5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63.28</v>
      </c>
      <c r="E19" s="28">
        <v>0.13</v>
      </c>
      <c r="F19" s="28">
        <v>0</v>
      </c>
      <c r="G19" s="28">
        <v>0</v>
      </c>
      <c r="H19" s="28">
        <v>0</v>
      </c>
      <c r="I19" s="28">
        <v>11.7</v>
      </c>
      <c r="J19" s="28">
        <v>1.04</v>
      </c>
      <c r="K19" s="28">
        <v>2.34</v>
      </c>
      <c r="L19" s="28">
        <v>0</v>
      </c>
      <c r="M19" s="28">
        <v>0</v>
      </c>
      <c r="N19" s="28">
        <v>1.04</v>
      </c>
      <c r="O19" s="28">
        <v>0.65</v>
      </c>
      <c r="P19" s="28">
        <v>33.799999999999997</v>
      </c>
      <c r="Q19" s="28">
        <v>361.4</v>
      </c>
      <c r="R19" s="28">
        <v>20.8</v>
      </c>
      <c r="S19" s="28">
        <v>11.7</v>
      </c>
      <c r="T19" s="28">
        <v>14.3</v>
      </c>
      <c r="U19" s="28">
        <v>2.86</v>
      </c>
      <c r="V19" s="28">
        <v>0</v>
      </c>
      <c r="W19" s="28">
        <v>39</v>
      </c>
      <c r="X19" s="28">
        <v>6.5</v>
      </c>
      <c r="Y19" s="28">
        <v>0.26</v>
      </c>
      <c r="Z19" s="28">
        <v>0.04</v>
      </c>
      <c r="AA19" s="28">
        <v>0.03</v>
      </c>
      <c r="AB19" s="28">
        <v>0.39</v>
      </c>
      <c r="AC19" s="28">
        <v>0.52</v>
      </c>
      <c r="AD19" s="28">
        <v>13</v>
      </c>
      <c r="AE19" s="28">
        <v>0</v>
      </c>
      <c r="AF19" s="28">
        <v>0</v>
      </c>
      <c r="AG19" s="28">
        <v>0</v>
      </c>
      <c r="AH19" s="28">
        <v>24.7</v>
      </c>
      <c r="AI19" s="28">
        <v>23.4</v>
      </c>
      <c r="AJ19" s="28">
        <v>3.9</v>
      </c>
      <c r="AK19" s="28">
        <v>14.3</v>
      </c>
      <c r="AL19" s="28">
        <v>3.9</v>
      </c>
      <c r="AM19" s="28">
        <v>11.7</v>
      </c>
      <c r="AN19" s="28">
        <v>22.1</v>
      </c>
      <c r="AO19" s="28">
        <v>13</v>
      </c>
      <c r="AP19" s="28">
        <v>101.4</v>
      </c>
      <c r="AQ19" s="28">
        <v>9.1</v>
      </c>
      <c r="AR19" s="28">
        <v>18.2</v>
      </c>
      <c r="AS19" s="28">
        <v>54.6</v>
      </c>
      <c r="AT19" s="28">
        <v>0</v>
      </c>
      <c r="AU19" s="28">
        <v>16.899999999999999</v>
      </c>
      <c r="AV19" s="28">
        <v>20.8</v>
      </c>
      <c r="AW19" s="28">
        <v>7.8</v>
      </c>
      <c r="AX19" s="28">
        <v>6.5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112.19</v>
      </c>
      <c r="BX19" s="28" t="e">
        <f>$D$19/#REF!*100</f>
        <v>#REF!</v>
      </c>
      <c r="BY19" s="28">
        <v>6.5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"31/2"</f>
        <v>31/2</v>
      </c>
      <c r="B21" s="82" t="s">
        <v>97</v>
      </c>
      <c r="C21" s="24" t="str">
        <f>"200"</f>
        <v>200</v>
      </c>
      <c r="D21" s="24">
        <v>78.53088480000001</v>
      </c>
      <c r="E21" s="23">
        <v>1.76</v>
      </c>
      <c r="F21" s="23">
        <v>0.05</v>
      </c>
      <c r="G21" s="23">
        <v>0</v>
      </c>
      <c r="H21" s="23">
        <v>0</v>
      </c>
      <c r="I21" s="23">
        <v>4.21</v>
      </c>
      <c r="J21" s="23">
        <v>5.56</v>
      </c>
      <c r="K21" s="23">
        <v>1.74</v>
      </c>
      <c r="L21" s="23">
        <v>0</v>
      </c>
      <c r="M21" s="23">
        <v>0</v>
      </c>
      <c r="N21" s="23">
        <v>0.18</v>
      </c>
      <c r="O21" s="23">
        <v>1.33</v>
      </c>
      <c r="P21" s="23">
        <v>217.15</v>
      </c>
      <c r="Q21" s="23">
        <v>247.06</v>
      </c>
      <c r="R21" s="23">
        <v>54.68</v>
      </c>
      <c r="S21" s="23">
        <v>18.84</v>
      </c>
      <c r="T21" s="23">
        <v>60.95</v>
      </c>
      <c r="U21" s="23">
        <v>0.56999999999999995</v>
      </c>
      <c r="V21" s="23">
        <v>15.6</v>
      </c>
      <c r="W21" s="23">
        <v>1343.7</v>
      </c>
      <c r="X21" s="23">
        <v>264.42</v>
      </c>
      <c r="Y21" s="23">
        <v>0.21</v>
      </c>
      <c r="Z21" s="23">
        <v>0.06</v>
      </c>
      <c r="AA21" s="23">
        <v>0.08</v>
      </c>
      <c r="AB21" s="23">
        <v>0.55000000000000004</v>
      </c>
      <c r="AC21" s="23">
        <v>1.1599999999999999</v>
      </c>
      <c r="AD21" s="23">
        <v>5.52</v>
      </c>
      <c r="AE21" s="23">
        <v>0</v>
      </c>
      <c r="AF21" s="23">
        <v>47.92</v>
      </c>
      <c r="AG21" s="23">
        <v>47.33</v>
      </c>
      <c r="AH21" s="23">
        <v>165.61</v>
      </c>
      <c r="AI21" s="23">
        <v>127.8</v>
      </c>
      <c r="AJ21" s="23">
        <v>37.950000000000003</v>
      </c>
      <c r="AK21" s="23">
        <v>87.03</v>
      </c>
      <c r="AL21" s="23">
        <v>27.85</v>
      </c>
      <c r="AM21" s="23">
        <v>98.46</v>
      </c>
      <c r="AN21" s="23">
        <v>57.26</v>
      </c>
      <c r="AO21" s="23">
        <v>103.01</v>
      </c>
      <c r="AP21" s="23">
        <v>125.14</v>
      </c>
      <c r="AQ21" s="23">
        <v>24.71</v>
      </c>
      <c r="AR21" s="23">
        <v>51.12</v>
      </c>
      <c r="AS21" s="23">
        <v>274.81</v>
      </c>
      <c r="AT21" s="23">
        <v>0</v>
      </c>
      <c r="AU21" s="23">
        <v>75.22</v>
      </c>
      <c r="AV21" s="23">
        <v>57.94</v>
      </c>
      <c r="AW21" s="23">
        <v>91.89</v>
      </c>
      <c r="AX21" s="23">
        <v>25.97</v>
      </c>
      <c r="AY21" s="23">
        <v>0.06</v>
      </c>
      <c r="AZ21" s="23">
        <v>0.03</v>
      </c>
      <c r="BA21" s="23">
        <v>0.02</v>
      </c>
      <c r="BB21" s="23">
        <v>0.04</v>
      </c>
      <c r="BC21" s="23">
        <v>0.04</v>
      </c>
      <c r="BD21" s="23">
        <v>0.19</v>
      </c>
      <c r="BE21" s="23">
        <v>0</v>
      </c>
      <c r="BF21" s="23">
        <v>0.54</v>
      </c>
      <c r="BG21" s="23">
        <v>0</v>
      </c>
      <c r="BH21" s="23">
        <v>0.16</v>
      </c>
      <c r="BI21" s="23">
        <v>0</v>
      </c>
      <c r="BJ21" s="23">
        <v>0.01</v>
      </c>
      <c r="BK21" s="23">
        <v>0</v>
      </c>
      <c r="BL21" s="23">
        <v>0.04</v>
      </c>
      <c r="BM21" s="23">
        <v>0.06</v>
      </c>
      <c r="BN21" s="23">
        <v>0.46</v>
      </c>
      <c r="BO21" s="23">
        <v>0</v>
      </c>
      <c r="BP21" s="23">
        <v>0</v>
      </c>
      <c r="BQ21" s="23">
        <v>0.06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227.8</v>
      </c>
      <c r="BY21" s="23">
        <v>239.55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0.4</v>
      </c>
    </row>
    <row r="22" spans="1:89" s="23" customFormat="1" ht="15" x14ac:dyDescent="0.25">
      <c r="A22" s="23" t="str">
        <f>"5/8"</f>
        <v>5/8</v>
      </c>
      <c r="B22" s="82" t="s">
        <v>145</v>
      </c>
      <c r="C22" s="24" t="str">
        <f>"150"</f>
        <v>150</v>
      </c>
      <c r="D22" s="24">
        <v>231.0634704</v>
      </c>
      <c r="E22" s="23">
        <v>6.37</v>
      </c>
      <c r="F22" s="23">
        <v>0.13</v>
      </c>
      <c r="G22" s="23">
        <v>0</v>
      </c>
      <c r="H22" s="23">
        <v>0</v>
      </c>
      <c r="I22" s="23">
        <v>2.27</v>
      </c>
      <c r="J22" s="23">
        <v>26.29</v>
      </c>
      <c r="K22" s="23">
        <v>1.78</v>
      </c>
      <c r="L22" s="23">
        <v>0</v>
      </c>
      <c r="M22" s="23">
        <v>0</v>
      </c>
      <c r="N22" s="23">
        <v>7.0000000000000007E-2</v>
      </c>
      <c r="O22" s="23">
        <v>1.34</v>
      </c>
      <c r="P22" s="23">
        <v>86.61</v>
      </c>
      <c r="Q22" s="23">
        <v>96.96</v>
      </c>
      <c r="R22" s="23">
        <v>13.24</v>
      </c>
      <c r="S22" s="23">
        <v>25.61</v>
      </c>
      <c r="T22" s="23">
        <v>94.35</v>
      </c>
      <c r="U22" s="23">
        <v>1.3</v>
      </c>
      <c r="V22" s="23">
        <v>12</v>
      </c>
      <c r="W22" s="23">
        <v>2178</v>
      </c>
      <c r="X22" s="23">
        <v>387</v>
      </c>
      <c r="Y22" s="23">
        <v>0.49</v>
      </c>
      <c r="Z22" s="23">
        <v>0.03</v>
      </c>
      <c r="AA22" s="23">
        <v>0.05</v>
      </c>
      <c r="AB22" s="23">
        <v>2.08</v>
      </c>
      <c r="AC22" s="23">
        <v>5.41</v>
      </c>
      <c r="AD22" s="23">
        <v>0.54</v>
      </c>
      <c r="AE22" s="23">
        <v>0</v>
      </c>
      <c r="AF22" s="23">
        <v>2.27</v>
      </c>
      <c r="AG22" s="23">
        <v>2.21</v>
      </c>
      <c r="AH22" s="23">
        <v>791.07</v>
      </c>
      <c r="AI22" s="23">
        <v>715.27</v>
      </c>
      <c r="AJ22" s="23">
        <v>228.53</v>
      </c>
      <c r="AK22" s="23">
        <v>400.03</v>
      </c>
      <c r="AL22" s="23">
        <v>118.28</v>
      </c>
      <c r="AM22" s="23">
        <v>438.59</v>
      </c>
      <c r="AN22" s="23">
        <v>561.49</v>
      </c>
      <c r="AO22" s="23">
        <v>581.86</v>
      </c>
      <c r="AP22" s="23">
        <v>893.64</v>
      </c>
      <c r="AQ22" s="23">
        <v>337.37</v>
      </c>
      <c r="AR22" s="23">
        <v>476.72</v>
      </c>
      <c r="AS22" s="23">
        <v>1638.3</v>
      </c>
      <c r="AT22" s="23">
        <v>113.6</v>
      </c>
      <c r="AU22" s="23">
        <v>382.7</v>
      </c>
      <c r="AV22" s="23">
        <v>420.72</v>
      </c>
      <c r="AW22" s="23">
        <v>356.9</v>
      </c>
      <c r="AX22" s="23">
        <v>148.33000000000001</v>
      </c>
      <c r="AY22" s="23">
        <v>0.12</v>
      </c>
      <c r="AZ22" s="23">
        <v>0.06</v>
      </c>
      <c r="BA22" s="23">
        <v>0.03</v>
      </c>
      <c r="BB22" s="23">
        <v>7.0000000000000007E-2</v>
      </c>
      <c r="BC22" s="23">
        <v>0.08</v>
      </c>
      <c r="BD22" s="23">
        <v>0.36</v>
      </c>
      <c r="BE22" s="23">
        <v>0</v>
      </c>
      <c r="BF22" s="23">
        <v>1.04</v>
      </c>
      <c r="BG22" s="23">
        <v>0</v>
      </c>
      <c r="BH22" s="23">
        <v>0.32</v>
      </c>
      <c r="BI22" s="23">
        <v>0</v>
      </c>
      <c r="BJ22" s="23">
        <v>0</v>
      </c>
      <c r="BK22" s="23">
        <v>0</v>
      </c>
      <c r="BL22" s="23">
        <v>7.0000000000000007E-2</v>
      </c>
      <c r="BM22" s="23">
        <v>0.1</v>
      </c>
      <c r="BN22" s="23">
        <v>0.9</v>
      </c>
      <c r="BO22" s="23">
        <v>0</v>
      </c>
      <c r="BP22" s="23">
        <v>0</v>
      </c>
      <c r="BQ22" s="23">
        <v>0.1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139.31</v>
      </c>
      <c r="BY22" s="23">
        <v>375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0.3</v>
      </c>
    </row>
    <row r="23" spans="1:89" s="23" customFormat="1" ht="15" x14ac:dyDescent="0.25">
      <c r="A23" s="23" t="str">
        <f>"10/10"</f>
        <v>10/10</v>
      </c>
      <c r="B23" s="82" t="s">
        <v>98</v>
      </c>
      <c r="C23" s="24" t="str">
        <f>"200"</f>
        <v>200</v>
      </c>
      <c r="D23" s="24">
        <v>75.65997999999999</v>
      </c>
      <c r="E23" s="23">
        <v>0.01</v>
      </c>
      <c r="F23" s="23">
        <v>0.74</v>
      </c>
      <c r="G23" s="23">
        <v>0</v>
      </c>
      <c r="H23" s="23">
        <v>0</v>
      </c>
      <c r="I23" s="23">
        <v>18.07</v>
      </c>
      <c r="J23" s="23">
        <v>0.23</v>
      </c>
      <c r="K23" s="23">
        <v>1.57</v>
      </c>
      <c r="L23" s="23">
        <v>0</v>
      </c>
      <c r="M23" s="23">
        <v>0</v>
      </c>
      <c r="N23" s="23">
        <v>0.19</v>
      </c>
      <c r="O23" s="23">
        <v>0.54</v>
      </c>
      <c r="P23" s="23">
        <v>3.32</v>
      </c>
      <c r="Q23" s="23">
        <v>139.47</v>
      </c>
      <c r="R23" s="23">
        <v>14.4</v>
      </c>
      <c r="S23" s="23">
        <v>8.3800000000000008</v>
      </c>
      <c r="T23" s="23">
        <v>11.64</v>
      </c>
      <c r="U23" s="23">
        <v>0.37</v>
      </c>
      <c r="V23" s="23">
        <v>0</v>
      </c>
      <c r="W23" s="23">
        <v>252</v>
      </c>
      <c r="X23" s="23">
        <v>46.64</v>
      </c>
      <c r="Y23" s="23">
        <v>0.44</v>
      </c>
      <c r="Z23" s="23">
        <v>0.01</v>
      </c>
      <c r="AA23" s="23">
        <v>0.02</v>
      </c>
      <c r="AB23" s="23">
        <v>0.2</v>
      </c>
      <c r="AC23" s="23">
        <v>0.33</v>
      </c>
      <c r="AD23" s="23">
        <v>0.13</v>
      </c>
      <c r="AE23" s="23">
        <v>0</v>
      </c>
      <c r="AF23" s="23">
        <v>0</v>
      </c>
      <c r="AG23" s="23">
        <v>0</v>
      </c>
      <c r="AH23" s="23">
        <v>2.89</v>
      </c>
      <c r="AI23" s="23">
        <v>2.27</v>
      </c>
      <c r="AJ23" s="23">
        <v>7.0000000000000007E-2</v>
      </c>
      <c r="AK23" s="23">
        <v>1.72</v>
      </c>
      <c r="AL23" s="23">
        <v>0.62</v>
      </c>
      <c r="AM23" s="23">
        <v>1.58</v>
      </c>
      <c r="AN23" s="23">
        <v>2.89</v>
      </c>
      <c r="AO23" s="23">
        <v>2.4</v>
      </c>
      <c r="AP23" s="23">
        <v>12.51</v>
      </c>
      <c r="AQ23" s="23">
        <v>1.1000000000000001</v>
      </c>
      <c r="AR23" s="23">
        <v>2.27</v>
      </c>
      <c r="AS23" s="23">
        <v>8.24</v>
      </c>
      <c r="AT23" s="23">
        <v>0</v>
      </c>
      <c r="AU23" s="23">
        <v>1.79</v>
      </c>
      <c r="AV23" s="23">
        <v>2.13</v>
      </c>
      <c r="AW23" s="23">
        <v>1.85</v>
      </c>
      <c r="AX23" s="23">
        <v>0.48</v>
      </c>
      <c r="AY23" s="23">
        <v>0.01</v>
      </c>
      <c r="AZ23" s="23">
        <v>0.01</v>
      </c>
      <c r="BA23" s="23">
        <v>0.3</v>
      </c>
      <c r="BB23" s="23">
        <v>0.23</v>
      </c>
      <c r="BC23" s="23">
        <v>0.02</v>
      </c>
      <c r="BD23" s="23">
        <v>0.04</v>
      </c>
      <c r="BE23" s="23">
        <v>0</v>
      </c>
      <c r="BF23" s="23">
        <v>1.04</v>
      </c>
      <c r="BG23" s="23">
        <v>0</v>
      </c>
      <c r="BH23" s="23">
        <v>0.53</v>
      </c>
      <c r="BI23" s="23">
        <v>0.1</v>
      </c>
      <c r="BJ23" s="23">
        <v>0</v>
      </c>
      <c r="BK23" s="23">
        <v>0</v>
      </c>
      <c r="BL23" s="23">
        <v>0</v>
      </c>
      <c r="BM23" s="23">
        <v>0.04</v>
      </c>
      <c r="BN23" s="23">
        <v>3.02</v>
      </c>
      <c r="BO23" s="23">
        <v>0</v>
      </c>
      <c r="BP23" s="23">
        <v>0</v>
      </c>
      <c r="BQ23" s="23">
        <v>1.89</v>
      </c>
      <c r="BR23" s="23">
        <v>0</v>
      </c>
      <c r="BS23" s="23">
        <v>0.01</v>
      </c>
      <c r="BT23" s="23">
        <v>0</v>
      </c>
      <c r="BU23" s="23">
        <v>0</v>
      </c>
      <c r="BV23" s="23">
        <v>0</v>
      </c>
      <c r="BW23" s="23">
        <v>212.94</v>
      </c>
      <c r="BY23" s="23">
        <v>42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10</v>
      </c>
      <c r="CK23" s="23">
        <v>0</v>
      </c>
    </row>
    <row r="24" spans="1:89" s="23" customFormat="1" ht="15" x14ac:dyDescent="0.25">
      <c r="A24" s="23" t="str">
        <f>"-"</f>
        <v>-</v>
      </c>
      <c r="B24" s="82" t="s">
        <v>99</v>
      </c>
      <c r="C24" s="24" t="str">
        <f>"40"</f>
        <v>40</v>
      </c>
      <c r="D24" s="24">
        <v>89.560399999999987</v>
      </c>
      <c r="E24" s="23">
        <v>0</v>
      </c>
      <c r="F24" s="23">
        <v>0</v>
      </c>
      <c r="G24" s="23">
        <v>0</v>
      </c>
      <c r="H24" s="23">
        <v>0</v>
      </c>
      <c r="I24" s="23">
        <v>0.44</v>
      </c>
      <c r="J24" s="23">
        <v>18.239999999999998</v>
      </c>
      <c r="K24" s="23">
        <v>0.08</v>
      </c>
      <c r="L24" s="23">
        <v>0</v>
      </c>
      <c r="M24" s="23">
        <v>0</v>
      </c>
      <c r="N24" s="23">
        <v>0</v>
      </c>
      <c r="O24" s="23">
        <v>0.72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203.58</v>
      </c>
      <c r="AI24" s="23">
        <v>67.510000000000005</v>
      </c>
      <c r="AJ24" s="23">
        <v>40.020000000000003</v>
      </c>
      <c r="AK24" s="23">
        <v>80.040000000000006</v>
      </c>
      <c r="AL24" s="23">
        <v>30.28</v>
      </c>
      <c r="AM24" s="23">
        <v>144.77000000000001</v>
      </c>
      <c r="AN24" s="23">
        <v>89.78</v>
      </c>
      <c r="AO24" s="23">
        <v>125.28</v>
      </c>
      <c r="AP24" s="23">
        <v>103.36</v>
      </c>
      <c r="AQ24" s="23">
        <v>54.29</v>
      </c>
      <c r="AR24" s="23">
        <v>96.05</v>
      </c>
      <c r="AS24" s="23">
        <v>803.18</v>
      </c>
      <c r="AT24" s="23">
        <v>0</v>
      </c>
      <c r="AU24" s="23">
        <v>261.7</v>
      </c>
      <c r="AV24" s="23">
        <v>113.8</v>
      </c>
      <c r="AW24" s="23">
        <v>75.52</v>
      </c>
      <c r="AX24" s="23">
        <v>59.86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0.03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0.03</v>
      </c>
      <c r="BO24" s="23">
        <v>0</v>
      </c>
      <c r="BP24" s="23">
        <v>0</v>
      </c>
      <c r="BQ24" s="23">
        <v>0.11</v>
      </c>
      <c r="BR24" s="23">
        <v>0.01</v>
      </c>
      <c r="BS24" s="23">
        <v>0</v>
      </c>
      <c r="BT24" s="23">
        <v>0</v>
      </c>
      <c r="BU24" s="23">
        <v>0</v>
      </c>
      <c r="BV24" s="23">
        <v>0</v>
      </c>
      <c r="BW24" s="23">
        <v>15.64</v>
      </c>
      <c r="BY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100</v>
      </c>
      <c r="C25" s="24" t="str">
        <f>"20"</f>
        <v>20</v>
      </c>
      <c r="D25" s="24">
        <v>38.676000000000002</v>
      </c>
      <c r="E25" s="23">
        <v>0.04</v>
      </c>
      <c r="F25" s="23">
        <v>0</v>
      </c>
      <c r="G25" s="23">
        <v>0</v>
      </c>
      <c r="H25" s="23">
        <v>0</v>
      </c>
      <c r="I25" s="23">
        <v>0.24</v>
      </c>
      <c r="J25" s="23">
        <v>6.44</v>
      </c>
      <c r="K25" s="23">
        <v>1.66</v>
      </c>
      <c r="L25" s="23">
        <v>0</v>
      </c>
      <c r="M25" s="23">
        <v>0</v>
      </c>
      <c r="N25" s="23">
        <v>0.2</v>
      </c>
      <c r="O25" s="23">
        <v>0.5</v>
      </c>
      <c r="P25" s="23">
        <v>122</v>
      </c>
      <c r="Q25" s="23">
        <v>49</v>
      </c>
      <c r="R25" s="23">
        <v>7</v>
      </c>
      <c r="S25" s="23">
        <v>9.4</v>
      </c>
      <c r="T25" s="23">
        <v>31.6</v>
      </c>
      <c r="U25" s="23">
        <v>0.78</v>
      </c>
      <c r="V25" s="23">
        <v>0</v>
      </c>
      <c r="W25" s="23">
        <v>1</v>
      </c>
      <c r="X25" s="23">
        <v>0.2</v>
      </c>
      <c r="Y25" s="23">
        <v>0.28000000000000003</v>
      </c>
      <c r="Z25" s="23">
        <v>0.04</v>
      </c>
      <c r="AA25" s="23">
        <v>0.02</v>
      </c>
      <c r="AB25" s="23">
        <v>0.14000000000000001</v>
      </c>
      <c r="AC25" s="23">
        <v>0.4</v>
      </c>
      <c r="AD25" s="23">
        <v>0</v>
      </c>
      <c r="AE25" s="23">
        <v>0</v>
      </c>
      <c r="AF25" s="23">
        <v>0</v>
      </c>
      <c r="AG25" s="23">
        <v>0</v>
      </c>
      <c r="AH25" s="23">
        <v>85.4</v>
      </c>
      <c r="AI25" s="23">
        <v>44.6</v>
      </c>
      <c r="AJ25" s="23">
        <v>18.600000000000001</v>
      </c>
      <c r="AK25" s="23">
        <v>39.6</v>
      </c>
      <c r="AL25" s="23">
        <v>16</v>
      </c>
      <c r="AM25" s="23">
        <v>74.2</v>
      </c>
      <c r="AN25" s="23">
        <v>59.4</v>
      </c>
      <c r="AO25" s="23">
        <v>58.2</v>
      </c>
      <c r="AP25" s="23">
        <v>92.8</v>
      </c>
      <c r="AQ25" s="23">
        <v>24.8</v>
      </c>
      <c r="AR25" s="23">
        <v>62</v>
      </c>
      <c r="AS25" s="23">
        <v>305.8</v>
      </c>
      <c r="AT25" s="23">
        <v>0</v>
      </c>
      <c r="AU25" s="23">
        <v>105.2</v>
      </c>
      <c r="AV25" s="23">
        <v>58.2</v>
      </c>
      <c r="AW25" s="23">
        <v>36</v>
      </c>
      <c r="AX25" s="23">
        <v>26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0.03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0.02</v>
      </c>
      <c r="BO25" s="23">
        <v>0</v>
      </c>
      <c r="BP25" s="23">
        <v>0</v>
      </c>
      <c r="BQ25" s="23">
        <v>0.1</v>
      </c>
      <c r="BR25" s="23">
        <v>0.02</v>
      </c>
      <c r="BS25" s="23">
        <v>0</v>
      </c>
      <c r="BT25" s="23">
        <v>0</v>
      </c>
      <c r="BU25" s="23">
        <v>0</v>
      </c>
      <c r="BV25" s="23">
        <v>0</v>
      </c>
      <c r="BW25" s="23">
        <v>9.4</v>
      </c>
      <c r="BY25" s="23">
        <v>0.17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8" customFormat="1" ht="14.25" x14ac:dyDescent="0.2">
      <c r="B26" s="83" t="s">
        <v>101</v>
      </c>
      <c r="C26" s="29"/>
      <c r="D26" s="29">
        <v>513.49</v>
      </c>
      <c r="E26" s="28">
        <v>8.17</v>
      </c>
      <c r="F26" s="28">
        <v>0.92</v>
      </c>
      <c r="G26" s="28">
        <v>0</v>
      </c>
      <c r="H26" s="28">
        <v>0</v>
      </c>
      <c r="I26" s="28">
        <v>25.23</v>
      </c>
      <c r="J26" s="28">
        <v>56.75</v>
      </c>
      <c r="K26" s="28">
        <v>6.83</v>
      </c>
      <c r="L26" s="28">
        <v>0</v>
      </c>
      <c r="M26" s="28">
        <v>0</v>
      </c>
      <c r="N26" s="28">
        <v>0.64</v>
      </c>
      <c r="O26" s="28">
        <v>4.43</v>
      </c>
      <c r="P26" s="28">
        <v>429.07</v>
      </c>
      <c r="Q26" s="28">
        <v>532.49</v>
      </c>
      <c r="R26" s="28">
        <v>89.33</v>
      </c>
      <c r="S26" s="28">
        <v>62.22</v>
      </c>
      <c r="T26" s="28">
        <v>198.55</v>
      </c>
      <c r="U26" s="28">
        <v>3.02</v>
      </c>
      <c r="V26" s="28">
        <v>27.6</v>
      </c>
      <c r="W26" s="28">
        <v>3774.7</v>
      </c>
      <c r="X26" s="28">
        <v>698.26</v>
      </c>
      <c r="Y26" s="28">
        <v>1.41</v>
      </c>
      <c r="Z26" s="28">
        <v>0.14000000000000001</v>
      </c>
      <c r="AA26" s="28">
        <v>0.16</v>
      </c>
      <c r="AB26" s="28">
        <v>2.97</v>
      </c>
      <c r="AC26" s="28">
        <v>7.3</v>
      </c>
      <c r="AD26" s="28">
        <v>6.18</v>
      </c>
      <c r="AE26" s="28">
        <v>0</v>
      </c>
      <c r="AF26" s="28">
        <v>50.19</v>
      </c>
      <c r="AG26" s="28">
        <v>49.55</v>
      </c>
      <c r="AH26" s="28">
        <v>1248.55</v>
      </c>
      <c r="AI26" s="28">
        <v>957.45</v>
      </c>
      <c r="AJ26" s="28">
        <v>325.17</v>
      </c>
      <c r="AK26" s="28">
        <v>608.41999999999996</v>
      </c>
      <c r="AL26" s="28">
        <v>193.02</v>
      </c>
      <c r="AM26" s="28">
        <v>757.6</v>
      </c>
      <c r="AN26" s="28">
        <v>770.81</v>
      </c>
      <c r="AO26" s="28">
        <v>870.76</v>
      </c>
      <c r="AP26" s="28">
        <v>1227.45</v>
      </c>
      <c r="AQ26" s="28">
        <v>442.27</v>
      </c>
      <c r="AR26" s="28">
        <v>688.15</v>
      </c>
      <c r="AS26" s="28">
        <v>3030.34</v>
      </c>
      <c r="AT26" s="28">
        <v>113.6</v>
      </c>
      <c r="AU26" s="28">
        <v>826.61</v>
      </c>
      <c r="AV26" s="28">
        <v>652.79</v>
      </c>
      <c r="AW26" s="28">
        <v>562.16</v>
      </c>
      <c r="AX26" s="28">
        <v>260.64</v>
      </c>
      <c r="AY26" s="28">
        <v>0.19</v>
      </c>
      <c r="AZ26" s="28">
        <v>0.09</v>
      </c>
      <c r="BA26" s="28">
        <v>0.35</v>
      </c>
      <c r="BB26" s="28">
        <v>0.34</v>
      </c>
      <c r="BC26" s="28">
        <v>0.14000000000000001</v>
      </c>
      <c r="BD26" s="28">
        <v>0.57999999999999996</v>
      </c>
      <c r="BE26" s="28">
        <v>0</v>
      </c>
      <c r="BF26" s="28">
        <v>2.69</v>
      </c>
      <c r="BG26" s="28">
        <v>0</v>
      </c>
      <c r="BH26" s="28">
        <v>1.01</v>
      </c>
      <c r="BI26" s="28">
        <v>0.11</v>
      </c>
      <c r="BJ26" s="28">
        <v>0.01</v>
      </c>
      <c r="BK26" s="28">
        <v>0</v>
      </c>
      <c r="BL26" s="28">
        <v>0.11</v>
      </c>
      <c r="BM26" s="28">
        <v>0.2</v>
      </c>
      <c r="BN26" s="28">
        <v>4.42</v>
      </c>
      <c r="BO26" s="28">
        <v>0</v>
      </c>
      <c r="BP26" s="28">
        <v>0</v>
      </c>
      <c r="BQ26" s="28">
        <v>2.25</v>
      </c>
      <c r="BR26" s="28">
        <v>0.03</v>
      </c>
      <c r="BS26" s="28">
        <v>0.01</v>
      </c>
      <c r="BT26" s="28">
        <v>0</v>
      </c>
      <c r="BU26" s="28">
        <v>0</v>
      </c>
      <c r="BV26" s="28">
        <v>0</v>
      </c>
      <c r="BW26" s="28">
        <v>605.09</v>
      </c>
      <c r="BX26" s="28" t="e">
        <f>$D$26/#REF!*100</f>
        <v>#REF!</v>
      </c>
      <c r="BY26" s="28">
        <v>656.72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10</v>
      </c>
      <c r="CK26" s="28">
        <v>0.7</v>
      </c>
    </row>
    <row r="27" spans="1:89" s="23" customFormat="1" ht="15" x14ac:dyDescent="0.25">
      <c r="B27" s="84" t="s">
        <v>102</v>
      </c>
      <c r="C27" s="24"/>
      <c r="D27" s="24"/>
    </row>
    <row r="28" spans="1:89" s="23" customFormat="1" ht="15" x14ac:dyDescent="0.25">
      <c r="A28" s="23" t="str">
        <f>""</f>
        <v/>
      </c>
      <c r="B28" s="82" t="s">
        <v>103</v>
      </c>
      <c r="C28" s="24" t="str">
        <f>"60"</f>
        <v>60</v>
      </c>
      <c r="D28" s="24">
        <v>206.45399999999998</v>
      </c>
      <c r="E28" s="23">
        <v>0.12</v>
      </c>
      <c r="F28" s="23">
        <v>0</v>
      </c>
      <c r="G28" s="23">
        <v>0</v>
      </c>
      <c r="H28" s="23">
        <v>0</v>
      </c>
      <c r="I28" s="23">
        <v>0.6</v>
      </c>
      <c r="J28" s="23">
        <v>40.74</v>
      </c>
      <c r="K28" s="23">
        <v>2.1</v>
      </c>
      <c r="L28" s="23">
        <v>0</v>
      </c>
      <c r="M28" s="23">
        <v>0</v>
      </c>
      <c r="N28" s="23">
        <v>0</v>
      </c>
      <c r="O28" s="23">
        <v>0.3</v>
      </c>
      <c r="P28" s="23">
        <v>1.8</v>
      </c>
      <c r="Q28" s="23">
        <v>73.2</v>
      </c>
      <c r="R28" s="23">
        <v>10.8</v>
      </c>
      <c r="S28" s="23">
        <v>9.6</v>
      </c>
      <c r="T28" s="23">
        <v>51.6</v>
      </c>
      <c r="U28" s="23">
        <v>0.72</v>
      </c>
      <c r="V28" s="23">
        <v>0</v>
      </c>
      <c r="W28" s="23">
        <v>0</v>
      </c>
      <c r="X28" s="23">
        <v>0</v>
      </c>
      <c r="Y28" s="23">
        <v>0.9</v>
      </c>
      <c r="Z28" s="23">
        <v>0.1</v>
      </c>
      <c r="AA28" s="23">
        <v>0.02</v>
      </c>
      <c r="AB28" s="23">
        <v>0.72</v>
      </c>
      <c r="AC28" s="23">
        <v>1.8</v>
      </c>
      <c r="AD28" s="23">
        <v>0</v>
      </c>
      <c r="AE28" s="23">
        <v>0</v>
      </c>
      <c r="AF28" s="23">
        <v>0</v>
      </c>
      <c r="AG28" s="23">
        <v>0</v>
      </c>
      <c r="AH28" s="23">
        <v>483.6</v>
      </c>
      <c r="AI28" s="23">
        <v>150</v>
      </c>
      <c r="AJ28" s="23">
        <v>91.8</v>
      </c>
      <c r="AK28" s="23">
        <v>186.6</v>
      </c>
      <c r="AL28" s="23">
        <v>60</v>
      </c>
      <c r="AM28" s="23">
        <v>300</v>
      </c>
      <c r="AN28" s="23">
        <v>198</v>
      </c>
      <c r="AO28" s="23">
        <v>240</v>
      </c>
      <c r="AP28" s="23">
        <v>204</v>
      </c>
      <c r="AQ28" s="23">
        <v>120</v>
      </c>
      <c r="AR28" s="23">
        <v>210</v>
      </c>
      <c r="AS28" s="23">
        <v>1848</v>
      </c>
      <c r="AT28" s="23">
        <v>0</v>
      </c>
      <c r="AU28" s="23">
        <v>582</v>
      </c>
      <c r="AV28" s="23">
        <v>300</v>
      </c>
      <c r="AW28" s="23">
        <v>150</v>
      </c>
      <c r="AX28" s="23">
        <v>120</v>
      </c>
      <c r="AY28" s="23">
        <v>0.19</v>
      </c>
      <c r="AZ28" s="23">
        <v>0.13</v>
      </c>
      <c r="BA28" s="23">
        <v>7.0000000000000007E-2</v>
      </c>
      <c r="BB28" s="23">
        <v>0.13</v>
      </c>
      <c r="BC28" s="23">
        <v>0.11</v>
      </c>
      <c r="BD28" s="23">
        <v>0.45</v>
      </c>
      <c r="BE28" s="23">
        <v>7.0000000000000007E-2</v>
      </c>
      <c r="BF28" s="23">
        <v>0.08</v>
      </c>
      <c r="BG28" s="23">
        <v>7.0000000000000007E-2</v>
      </c>
      <c r="BH28" s="23">
        <v>0.01</v>
      </c>
      <c r="BI28" s="23">
        <v>0.09</v>
      </c>
      <c r="BJ28" s="23">
        <v>0.42</v>
      </c>
      <c r="BK28" s="23">
        <v>0</v>
      </c>
      <c r="BL28" s="23">
        <v>7.0000000000000007E-2</v>
      </c>
      <c r="BM28" s="23">
        <v>0.01</v>
      </c>
      <c r="BN28" s="23">
        <v>0.06</v>
      </c>
      <c r="BO28" s="23">
        <v>0</v>
      </c>
      <c r="BP28" s="23">
        <v>0</v>
      </c>
      <c r="BQ28" s="23">
        <v>0.28999999999999998</v>
      </c>
      <c r="BR28" s="23">
        <v>0.02</v>
      </c>
      <c r="BS28" s="23">
        <v>0.04</v>
      </c>
      <c r="BT28" s="23">
        <v>0</v>
      </c>
      <c r="BU28" s="23">
        <v>0</v>
      </c>
      <c r="BV28" s="23">
        <v>0</v>
      </c>
      <c r="BW28" s="23">
        <v>8.4</v>
      </c>
      <c r="BY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</row>
    <row r="29" spans="1:89" s="23" customFormat="1" ht="15" x14ac:dyDescent="0.25">
      <c r="A29" s="23" t="str">
        <f>"30/10"</f>
        <v>30/10</v>
      </c>
      <c r="B29" s="82" t="s">
        <v>104</v>
      </c>
      <c r="C29" s="24" t="str">
        <f>"200"</f>
        <v>200</v>
      </c>
      <c r="D29" s="24">
        <v>76.614272</v>
      </c>
      <c r="E29" s="23">
        <v>2</v>
      </c>
      <c r="F29" s="23">
        <v>0</v>
      </c>
      <c r="G29" s="23">
        <v>0</v>
      </c>
      <c r="H29" s="23">
        <v>0</v>
      </c>
      <c r="I29" s="23">
        <v>9.51</v>
      </c>
      <c r="J29" s="23">
        <v>0</v>
      </c>
      <c r="K29" s="23">
        <v>0.04</v>
      </c>
      <c r="L29" s="23">
        <v>0</v>
      </c>
      <c r="M29" s="23">
        <v>0</v>
      </c>
      <c r="N29" s="23">
        <v>0.1</v>
      </c>
      <c r="O29" s="23">
        <v>0.73</v>
      </c>
      <c r="P29" s="23">
        <v>49.55</v>
      </c>
      <c r="Q29" s="23">
        <v>144.69</v>
      </c>
      <c r="R29" s="23">
        <v>116.55</v>
      </c>
      <c r="S29" s="23">
        <v>13.3</v>
      </c>
      <c r="T29" s="23">
        <v>83.7</v>
      </c>
      <c r="U29" s="23">
        <v>0.11</v>
      </c>
      <c r="V29" s="23">
        <v>20</v>
      </c>
      <c r="W29" s="23">
        <v>9</v>
      </c>
      <c r="X29" s="23">
        <v>22</v>
      </c>
      <c r="Y29" s="23">
        <v>0</v>
      </c>
      <c r="Z29" s="23">
        <v>0.03</v>
      </c>
      <c r="AA29" s="23">
        <v>0.14000000000000001</v>
      </c>
      <c r="AB29" s="23">
        <v>0.09</v>
      </c>
      <c r="AC29" s="23">
        <v>0.8</v>
      </c>
      <c r="AD29" s="23">
        <v>0.52</v>
      </c>
      <c r="AE29" s="23">
        <v>0</v>
      </c>
      <c r="AF29" s="23">
        <v>159.74</v>
      </c>
      <c r="AG29" s="23">
        <v>157.78</v>
      </c>
      <c r="AH29" s="23">
        <v>273.95999999999998</v>
      </c>
      <c r="AI29" s="23">
        <v>222.46</v>
      </c>
      <c r="AJ29" s="23">
        <v>74.33</v>
      </c>
      <c r="AK29" s="23">
        <v>130.83000000000001</v>
      </c>
      <c r="AL29" s="23">
        <v>42.83</v>
      </c>
      <c r="AM29" s="23">
        <v>146.27000000000001</v>
      </c>
      <c r="AN29" s="23">
        <v>1.67</v>
      </c>
      <c r="AO29" s="23">
        <v>3.72</v>
      </c>
      <c r="AP29" s="23">
        <v>3.53</v>
      </c>
      <c r="AQ29" s="23">
        <v>1.03</v>
      </c>
      <c r="AR29" s="23">
        <v>1.32</v>
      </c>
      <c r="AS29" s="23">
        <v>11.76</v>
      </c>
      <c r="AT29" s="23">
        <v>2.94</v>
      </c>
      <c r="AU29" s="23">
        <v>1.27</v>
      </c>
      <c r="AV29" s="23">
        <v>1.27</v>
      </c>
      <c r="AW29" s="23">
        <v>182.13</v>
      </c>
      <c r="AX29" s="23">
        <v>26.22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0.01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0.01</v>
      </c>
      <c r="BO29" s="23">
        <v>0</v>
      </c>
      <c r="BP29" s="23">
        <v>0</v>
      </c>
      <c r="BQ29" s="23">
        <v>0.04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188.44</v>
      </c>
      <c r="BY29" s="23">
        <v>21.5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5</v>
      </c>
      <c r="CK29" s="23">
        <v>0</v>
      </c>
    </row>
    <row r="30" spans="1:89" s="28" customFormat="1" ht="14.25" x14ac:dyDescent="0.2">
      <c r="B30" s="83" t="s">
        <v>105</v>
      </c>
      <c r="C30" s="29"/>
      <c r="D30" s="29">
        <v>283.07</v>
      </c>
      <c r="E30" s="28">
        <v>2.12</v>
      </c>
      <c r="F30" s="28">
        <v>0</v>
      </c>
      <c r="G30" s="28">
        <v>0</v>
      </c>
      <c r="H30" s="28">
        <v>0</v>
      </c>
      <c r="I30" s="28">
        <v>10.11</v>
      </c>
      <c r="J30" s="28">
        <v>40.74</v>
      </c>
      <c r="K30" s="28">
        <v>2.14</v>
      </c>
      <c r="L30" s="28">
        <v>0</v>
      </c>
      <c r="M30" s="28">
        <v>0</v>
      </c>
      <c r="N30" s="28">
        <v>0.1</v>
      </c>
      <c r="O30" s="28">
        <v>1.03</v>
      </c>
      <c r="P30" s="28">
        <v>51.35</v>
      </c>
      <c r="Q30" s="28">
        <v>217.89</v>
      </c>
      <c r="R30" s="28">
        <v>127.35</v>
      </c>
      <c r="S30" s="28">
        <v>22.9</v>
      </c>
      <c r="T30" s="28">
        <v>135.30000000000001</v>
      </c>
      <c r="U30" s="28">
        <v>0.83</v>
      </c>
      <c r="V30" s="28">
        <v>20</v>
      </c>
      <c r="W30" s="28">
        <v>9</v>
      </c>
      <c r="X30" s="28">
        <v>22</v>
      </c>
      <c r="Y30" s="28">
        <v>0.9</v>
      </c>
      <c r="Z30" s="28">
        <v>0.14000000000000001</v>
      </c>
      <c r="AA30" s="28">
        <v>0.16</v>
      </c>
      <c r="AB30" s="28">
        <v>0.81</v>
      </c>
      <c r="AC30" s="28">
        <v>2.6</v>
      </c>
      <c r="AD30" s="28">
        <v>0.52</v>
      </c>
      <c r="AE30" s="28">
        <v>0</v>
      </c>
      <c r="AF30" s="28">
        <v>159.74</v>
      </c>
      <c r="AG30" s="28">
        <v>157.78</v>
      </c>
      <c r="AH30" s="28">
        <v>757.56</v>
      </c>
      <c r="AI30" s="28">
        <v>372.46</v>
      </c>
      <c r="AJ30" s="28">
        <v>166.13</v>
      </c>
      <c r="AK30" s="28">
        <v>317.43</v>
      </c>
      <c r="AL30" s="28">
        <v>102.83</v>
      </c>
      <c r="AM30" s="28">
        <v>446.27</v>
      </c>
      <c r="AN30" s="28">
        <v>199.67</v>
      </c>
      <c r="AO30" s="28">
        <v>243.72</v>
      </c>
      <c r="AP30" s="28">
        <v>207.53</v>
      </c>
      <c r="AQ30" s="28">
        <v>121.03</v>
      </c>
      <c r="AR30" s="28">
        <v>211.32</v>
      </c>
      <c r="AS30" s="28">
        <v>1859.76</v>
      </c>
      <c r="AT30" s="28">
        <v>2.94</v>
      </c>
      <c r="AU30" s="28">
        <v>583.27</v>
      </c>
      <c r="AV30" s="28">
        <v>301.27</v>
      </c>
      <c r="AW30" s="28">
        <v>332.13</v>
      </c>
      <c r="AX30" s="28">
        <v>146.22</v>
      </c>
      <c r="AY30" s="28">
        <v>0.19</v>
      </c>
      <c r="AZ30" s="28">
        <v>0.13</v>
      </c>
      <c r="BA30" s="28">
        <v>7.0000000000000007E-2</v>
      </c>
      <c r="BB30" s="28">
        <v>0.13</v>
      </c>
      <c r="BC30" s="28">
        <v>0.11</v>
      </c>
      <c r="BD30" s="28">
        <v>0.45</v>
      </c>
      <c r="BE30" s="28">
        <v>7.0000000000000007E-2</v>
      </c>
      <c r="BF30" s="28">
        <v>0.08</v>
      </c>
      <c r="BG30" s="28">
        <v>7.0000000000000007E-2</v>
      </c>
      <c r="BH30" s="28">
        <v>0.01</v>
      </c>
      <c r="BI30" s="28">
        <v>0.09</v>
      </c>
      <c r="BJ30" s="28">
        <v>0.42</v>
      </c>
      <c r="BK30" s="28">
        <v>0</v>
      </c>
      <c r="BL30" s="28">
        <v>7.0000000000000007E-2</v>
      </c>
      <c r="BM30" s="28">
        <v>0.01</v>
      </c>
      <c r="BN30" s="28">
        <v>7.0000000000000007E-2</v>
      </c>
      <c r="BO30" s="28">
        <v>0</v>
      </c>
      <c r="BP30" s="28">
        <v>0</v>
      </c>
      <c r="BQ30" s="28">
        <v>0.33</v>
      </c>
      <c r="BR30" s="28">
        <v>0.02</v>
      </c>
      <c r="BS30" s="28">
        <v>0.04</v>
      </c>
      <c r="BT30" s="28">
        <v>0</v>
      </c>
      <c r="BU30" s="28">
        <v>0</v>
      </c>
      <c r="BV30" s="28">
        <v>0</v>
      </c>
      <c r="BW30" s="28">
        <v>196.84</v>
      </c>
      <c r="BX30" s="28" t="e">
        <f>$D$30/#REF!*100</f>
        <v>#REF!</v>
      </c>
      <c r="BY30" s="28">
        <v>21.5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5</v>
      </c>
      <c r="CK30" s="28">
        <v>0</v>
      </c>
    </row>
    <row r="31" spans="1:89" s="23" customFormat="1" ht="15" x14ac:dyDescent="0.25">
      <c r="B31" s="82"/>
      <c r="C31" s="24"/>
      <c r="D31" s="24"/>
    </row>
    <row r="32" spans="1:89" s="23" customFormat="1" ht="15" x14ac:dyDescent="0.25">
      <c r="B32" s="82"/>
      <c r="C32" s="24"/>
      <c r="D32" s="24"/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5" t="s">
        <v>146</v>
      </c>
      <c r="C34" s="10" t="s">
        <v>147</v>
      </c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x14ac:dyDescent="0.25">
      <c r="C328" s="9"/>
      <c r="D328" s="9"/>
    </row>
    <row r="329" spans="2:4" x14ac:dyDescent="0.25">
      <c r="C329" s="9"/>
      <c r="D329" s="9"/>
    </row>
    <row r="330" spans="2:4" x14ac:dyDescent="0.25">
      <c r="C330" s="9"/>
      <c r="D330" s="9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107</v>
      </c>
      <c r="B1" s="32" t="s">
        <v>108</v>
      </c>
      <c r="C1" s="33"/>
      <c r="D1" s="34"/>
      <c r="E1" s="31" t="s">
        <v>109</v>
      </c>
      <c r="F1" s="35"/>
      <c r="I1" s="31" t="s">
        <v>110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111</v>
      </c>
      <c r="B3" s="38" t="s">
        <v>112</v>
      </c>
      <c r="C3" s="38" t="s">
        <v>113</v>
      </c>
      <c r="D3" s="38" t="s">
        <v>114</v>
      </c>
      <c r="E3" s="38" t="s">
        <v>1</v>
      </c>
      <c r="F3" s="38" t="s">
        <v>115</v>
      </c>
      <c r="G3" s="38" t="s">
        <v>116</v>
      </c>
      <c r="H3" s="38" t="s">
        <v>117</v>
      </c>
      <c r="I3" s="38" t="s">
        <v>118</v>
      </c>
      <c r="J3" s="39" t="s">
        <v>119</v>
      </c>
    </row>
    <row r="4" spans="1:10" x14ac:dyDescent="0.25">
      <c r="A4" s="40" t="s">
        <v>86</v>
      </c>
      <c r="B4" s="41" t="s">
        <v>120</v>
      </c>
      <c r="C4" s="79" t="s">
        <v>137</v>
      </c>
      <c r="D4" s="43" t="s">
        <v>87</v>
      </c>
      <c r="E4" s="44">
        <v>160</v>
      </c>
      <c r="F4" s="45">
        <v>22.81</v>
      </c>
      <c r="G4" s="46">
        <v>209.37111072162975</v>
      </c>
      <c r="H4" s="46">
        <v>14.95</v>
      </c>
      <c r="I4" s="46">
        <v>15.43</v>
      </c>
      <c r="J4" s="47">
        <v>2.77</v>
      </c>
    </row>
    <row r="5" spans="1:10" x14ac:dyDescent="0.25">
      <c r="A5" s="48"/>
      <c r="B5" s="49"/>
      <c r="C5" s="80" t="s">
        <v>138</v>
      </c>
      <c r="D5" s="50" t="s">
        <v>88</v>
      </c>
      <c r="E5" s="35">
        <v>9</v>
      </c>
      <c r="F5" s="51">
        <v>5.77</v>
      </c>
      <c r="G5" s="52">
        <v>31.553999999999998</v>
      </c>
      <c r="H5" s="52">
        <v>2.37</v>
      </c>
      <c r="I5" s="52">
        <v>2.39</v>
      </c>
      <c r="J5" s="53">
        <v>0</v>
      </c>
    </row>
    <row r="6" spans="1:10" x14ac:dyDescent="0.25">
      <c r="A6" s="48"/>
      <c r="B6" s="54" t="s">
        <v>121</v>
      </c>
      <c r="C6" s="80" t="s">
        <v>108</v>
      </c>
      <c r="D6" s="50" t="s">
        <v>89</v>
      </c>
      <c r="E6" s="35">
        <v>6</v>
      </c>
      <c r="F6" s="51">
        <v>3.9</v>
      </c>
      <c r="G6" s="52">
        <v>39.638399999999997</v>
      </c>
      <c r="H6" s="52">
        <v>0.05</v>
      </c>
      <c r="I6" s="52">
        <v>4.3499999999999996</v>
      </c>
      <c r="J6" s="53">
        <v>0.08</v>
      </c>
    </row>
    <row r="7" spans="1:10" x14ac:dyDescent="0.25">
      <c r="A7" s="48"/>
      <c r="B7" s="54" t="s">
        <v>122</v>
      </c>
      <c r="C7" s="80" t="s">
        <v>108</v>
      </c>
      <c r="D7" s="50" t="s">
        <v>90</v>
      </c>
      <c r="E7" s="35">
        <v>25</v>
      </c>
      <c r="F7" s="51">
        <v>2.2000000000000002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123</v>
      </c>
      <c r="C8" s="80" t="s">
        <v>139</v>
      </c>
      <c r="D8" s="50" t="s">
        <v>91</v>
      </c>
      <c r="E8" s="35">
        <v>200</v>
      </c>
      <c r="F8" s="51">
        <v>7.82</v>
      </c>
      <c r="G8" s="52">
        <v>79.549904000000012</v>
      </c>
      <c r="H8" s="52">
        <v>3.64</v>
      </c>
      <c r="I8" s="52">
        <v>3.34</v>
      </c>
      <c r="J8" s="53">
        <v>9.57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124</v>
      </c>
      <c r="B11" s="62" t="s">
        <v>123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125</v>
      </c>
      <c r="B14" s="63" t="s">
        <v>126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127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128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129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130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131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132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102</v>
      </c>
      <c r="B23" s="62" t="s">
        <v>133</v>
      </c>
      <c r="C23" s="79" t="s">
        <v>140</v>
      </c>
      <c r="D23" s="43" t="s">
        <v>103</v>
      </c>
      <c r="E23" s="44">
        <v>60</v>
      </c>
      <c r="F23" s="45">
        <v>12</v>
      </c>
      <c r="G23" s="46">
        <v>206.45399999999998</v>
      </c>
      <c r="H23" s="46">
        <v>6.48</v>
      </c>
      <c r="I23" s="46">
        <v>0.78</v>
      </c>
      <c r="J23" s="47">
        <v>43.44</v>
      </c>
    </row>
    <row r="24" spans="1:10" x14ac:dyDescent="0.25">
      <c r="A24" s="48"/>
      <c r="B24" s="76" t="s">
        <v>130</v>
      </c>
      <c r="C24" s="80" t="s">
        <v>141</v>
      </c>
      <c r="D24" s="50" t="s">
        <v>104</v>
      </c>
      <c r="E24" s="35">
        <v>200</v>
      </c>
      <c r="F24" s="51">
        <v>6.3</v>
      </c>
      <c r="G24" s="52">
        <v>76.614272</v>
      </c>
      <c r="H24" s="52">
        <v>2.92</v>
      </c>
      <c r="I24" s="52">
        <v>3.16</v>
      </c>
      <c r="J24" s="53">
        <v>9.5500000000000007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134</v>
      </c>
      <c r="B27" s="41" t="s">
        <v>120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129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130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122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135</v>
      </c>
      <c r="B33" s="62" t="s">
        <v>136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133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130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123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45378.312615740739</v>
      </c>
    </row>
    <row r="2" spans="1:2" x14ac:dyDescent="0.2">
      <c r="A2" t="s">
        <v>76</v>
      </c>
      <c r="B2" s="13">
        <v>45373.46025462963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27.03.2024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2024-03-22T06:05:05Z</dcterms:modified>
</cp:coreProperties>
</file>