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5 май 2024\"/>
    </mc:Choice>
  </mc:AlternateContent>
  <bookViews>
    <workbookView xWindow="240" yWindow="135" windowWidth="11355" windowHeight="6150"/>
  </bookViews>
  <sheets>
    <sheet name="03.05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'03.05.2024'!$A$4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29" i="1" l="1"/>
  <c r="BX25" i="1"/>
  <c r="BX18" i="1"/>
  <c r="BX15" i="1"/>
  <c r="A28" i="1"/>
  <c r="C28" i="1"/>
  <c r="A27" i="1"/>
  <c r="C27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<sst xmlns="http://schemas.openxmlformats.org/spreadsheetml/2006/main" count="166" uniqueCount="149">
  <si>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</si>
  <si>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</si>
  <si>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</si>
  <si>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</si>
  <si>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</si>
  <si>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</si>
  <si>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</si>
  <si>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</si>
  <si>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</si>
  <si>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</si>
  <si>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</si>
  <si>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</si>
  <si>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</si>
  <si>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</si>
  <si>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</si>
  <si>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</si>
  <si>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</si>
  <si>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</si>
  <si>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</si>
  <si>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</si>
  <si>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</si>
  <si>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</si>
  <si>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</si>
  <si>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</si>
  <si>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</si>
  <si>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</si>
  <si>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</si>
  <si>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</si>
  <si>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</si>
  <si>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</si>
  <si>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</si>
  <si>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</si>
  <si>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</si>
  <si>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</si>
  <si>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</si>
  <si>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</si>
  <si>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</si>
  <si>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</si>
  <si>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</si>
  <si>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</si>
  <si>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</si>
  <si>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</si>
  <si>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</si>
  <si>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</si>
  <si>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</si>
  <si>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</si>
  <si>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</si>
  <si>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</si>
  <si>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</si>
  <si>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</si>
  <si>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</si>
  <si>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</si>
  <si>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</si>
  <si>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</si>
  <si>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</si>
  <si>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</si>
  <si>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</si>
  <si>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</si>
  <si>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</si>
  <si>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</si>
  <si>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</si>
  <si>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</si>
  <si>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</si>
  <si>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</si>
  <si>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</si>
  <si>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</si>
  <si>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</si>
  <si>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</si>
  <si>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</si>
  <si>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</si>
  <si>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</si>
  <si>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</si>
  <si>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</si>
  <si>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</si>
  <si>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</si>
  <si>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</si>
  <si>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</si>
  <si>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</si>
  <si>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</si>
  <si>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</si>
  <si>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</si>
  <si>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</si>
  <si>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</si>
  <si>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</si>
  <si>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</si>
  <si>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</si>
  <si>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</si>
  <si>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манная молочная с маслом сливочным</t>
  </si>
  <si>
    <t>Яйцо отварное</t>
  </si>
  <si>
    <t>Масло сливочное</t>
  </si>
  <si>
    <t>Батон</t>
  </si>
  <si>
    <t>Какао с молоком</t>
  </si>
  <si>
    <t>Итого за 'Завтрак'</t>
  </si>
  <si>
    <t>10:00</t>
  </si>
  <si>
    <t>Сок</t>
  </si>
  <si>
    <t>Итого за '10:00'</t>
  </si>
  <si>
    <t xml:space="preserve">Обед </t>
  </si>
  <si>
    <t>Картофель тушенный с говядиной</t>
  </si>
  <si>
    <t>Хлеб пшеничный</t>
  </si>
  <si>
    <t>Хлеб ржаной</t>
  </si>
  <si>
    <t>Итого за 'Обед '</t>
  </si>
  <si>
    <t xml:space="preserve">Полдник </t>
  </si>
  <si>
    <t>Кофейный напиток с молоком (вариант 2)</t>
  </si>
  <si>
    <t>Пряники</t>
  </si>
  <si>
    <t>Итого за 'Полдник '</t>
  </si>
  <si>
    <t>Итого за день</t>
  </si>
  <si>
    <t>03.05.2024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</si>
  <si>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</si>
  <si>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</si>
  <si>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</si>
  <si>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</si>
  <si>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</si>
  <si>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</si>
  <si>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</si>
  <si>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</si>
  <si>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</si>
  <si>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</si>
  <si>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</si>
  <si>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</si>
  <si>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</si>
  <si>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</si>
  <si>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</si>
  <si>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</si>
  <si>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</si>
  <si>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</si>
  <si>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</si>
  <si>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</si>
  <si>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</si>
  <si>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</si>
  <si>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</si>
  <si>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</si>
  <si>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</si>
  <si>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</si>
  <si>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</si>
  <si>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</si>
  <si>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</si>
  <si>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</si>
  <si>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</si>
  <si>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5/4</t>
  </si>
  <si>
    <t>1/6</t>
  </si>
  <si>
    <t>36/10</t>
  </si>
  <si>
    <t>32/10</t>
  </si>
  <si>
    <t/>
  </si>
  <si>
    <t xml:space="preserve">Каша манная </t>
  </si>
  <si>
    <t xml:space="preserve">Щи </t>
  </si>
  <si>
    <t xml:space="preserve">Кофейный напиток </t>
  </si>
  <si>
    <t>Компот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</si>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</sst>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0"/>
  <sheetViews>
    <sheetView tabSelected="1" zoomScaleNormal="100" workbookViewId="0">
      <selection activeCell="C32" sqref="C32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5703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45415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"5/4"</f>
        <v>5/4</v>
      </c>
      <c r="B11" s="82" t="s">
        <v>143</v>
      </c>
      <c r="C11" s="24" t="str">
        <f>"200"</f>
        <v>200</v>
      </c>
      <c r="D11" s="24">
        <v>177.055926</v>
      </c>
      <c r="E11" s="23">
        <v>3.54</v>
      </c>
      <c r="F11" s="23">
        <v>0.09</v>
      </c>
      <c r="G11" s="23">
        <v>0</v>
      </c>
      <c r="H11" s="23">
        <v>0</v>
      </c>
      <c r="I11" s="23">
        <v>8.4499999999999993</v>
      </c>
      <c r="J11" s="23">
        <v>18.7</v>
      </c>
      <c r="K11" s="23">
        <v>0.98</v>
      </c>
      <c r="L11" s="23">
        <v>0</v>
      </c>
      <c r="M11" s="23">
        <v>0</v>
      </c>
      <c r="N11" s="23">
        <v>0.08</v>
      </c>
      <c r="O11" s="23">
        <v>1.27</v>
      </c>
      <c r="P11" s="23">
        <v>235.1</v>
      </c>
      <c r="Q11" s="23">
        <v>138.33000000000001</v>
      </c>
      <c r="R11" s="23">
        <v>92.36</v>
      </c>
      <c r="S11" s="23">
        <v>14.54</v>
      </c>
      <c r="T11" s="23">
        <v>86.2</v>
      </c>
      <c r="U11" s="23">
        <v>0.36</v>
      </c>
      <c r="V11" s="23">
        <v>19.2</v>
      </c>
      <c r="W11" s="23">
        <v>16</v>
      </c>
      <c r="X11" s="23">
        <v>35.6</v>
      </c>
      <c r="Y11" s="23">
        <v>0.49</v>
      </c>
      <c r="Z11" s="23">
        <v>0.05</v>
      </c>
      <c r="AA11" s="23">
        <v>0.11</v>
      </c>
      <c r="AB11" s="23">
        <v>0.36</v>
      </c>
      <c r="AC11" s="23">
        <v>1.55</v>
      </c>
      <c r="AD11" s="23">
        <v>0.42</v>
      </c>
      <c r="AE11" s="23">
        <v>0</v>
      </c>
      <c r="AF11" s="23">
        <v>1.58</v>
      </c>
      <c r="AG11" s="23">
        <v>1.54</v>
      </c>
      <c r="AH11" s="23">
        <v>1192.4000000000001</v>
      </c>
      <c r="AI11" s="23">
        <v>429.36</v>
      </c>
      <c r="AJ11" s="23">
        <v>401.56</v>
      </c>
      <c r="AK11" s="23">
        <v>450.09</v>
      </c>
      <c r="AL11" s="23">
        <v>131.91</v>
      </c>
      <c r="AM11" s="23">
        <v>901.38</v>
      </c>
      <c r="AN11" s="23">
        <v>653.77</v>
      </c>
      <c r="AO11" s="23">
        <v>1784.2</v>
      </c>
      <c r="AP11" s="23">
        <v>1588.01</v>
      </c>
      <c r="AQ11" s="23">
        <v>423.02</v>
      </c>
      <c r="AR11" s="23">
        <v>912.28</v>
      </c>
      <c r="AS11" s="23">
        <v>4030.19</v>
      </c>
      <c r="AT11" s="23">
        <v>0.8</v>
      </c>
      <c r="AU11" s="23">
        <v>987.72</v>
      </c>
      <c r="AV11" s="23">
        <v>722.31</v>
      </c>
      <c r="AW11" s="23">
        <v>492.09</v>
      </c>
      <c r="AX11" s="23">
        <v>225.62</v>
      </c>
      <c r="AY11" s="23">
        <v>0.84</v>
      </c>
      <c r="AZ11" s="23">
        <v>1.17</v>
      </c>
      <c r="BA11" s="23">
        <v>0.88</v>
      </c>
      <c r="BB11" s="23">
        <v>2.15</v>
      </c>
      <c r="BC11" s="23">
        <v>0.09</v>
      </c>
      <c r="BD11" s="23">
        <v>0.51</v>
      </c>
      <c r="BE11" s="23">
        <v>0.01</v>
      </c>
      <c r="BF11" s="23">
        <v>3.48</v>
      </c>
      <c r="BG11" s="23">
        <v>0.01</v>
      </c>
      <c r="BH11" s="23">
        <v>1.04</v>
      </c>
      <c r="BI11" s="23">
        <v>0.65</v>
      </c>
      <c r="BJ11" s="23">
        <v>0.49</v>
      </c>
      <c r="BK11" s="23">
        <v>0</v>
      </c>
      <c r="BL11" s="23">
        <v>1.0900000000000001</v>
      </c>
      <c r="BM11" s="23">
        <v>0.3</v>
      </c>
      <c r="BN11" s="23">
        <v>26.57</v>
      </c>
      <c r="BO11" s="23">
        <v>0.01</v>
      </c>
      <c r="BP11" s="23">
        <v>0</v>
      </c>
      <c r="BQ11" s="23">
        <v>10.35</v>
      </c>
      <c r="BR11" s="23">
        <v>0.24</v>
      </c>
      <c r="BS11" s="23">
        <v>0.09</v>
      </c>
      <c r="BT11" s="23">
        <v>0</v>
      </c>
      <c r="BU11" s="23">
        <v>0</v>
      </c>
      <c r="BV11" s="23">
        <v>0</v>
      </c>
      <c r="BW11" s="23">
        <v>179.93</v>
      </c>
      <c r="BY11" s="23">
        <v>21.87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89</v>
      </c>
      <c r="C12" s="24" t="str">
        <f>"5"</f>
        <v>5</v>
      </c>
      <c r="D12" s="24">
        <v>33.031999999999996</v>
      </c>
      <c r="E12" s="23">
        <v>2.36</v>
      </c>
      <c r="F12" s="23">
        <v>0.11</v>
      </c>
      <c r="G12" s="23">
        <v>0</v>
      </c>
      <c r="H12" s="23">
        <v>0</v>
      </c>
      <c r="I12" s="23">
        <v>7.0000000000000007E-2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7.0000000000000007E-2</v>
      </c>
      <c r="P12" s="23">
        <v>0.75</v>
      </c>
      <c r="Q12" s="23">
        <v>1.5</v>
      </c>
      <c r="R12" s="23">
        <v>1.2</v>
      </c>
      <c r="S12" s="23">
        <v>0</v>
      </c>
      <c r="T12" s="23">
        <v>1.5</v>
      </c>
      <c r="U12" s="23">
        <v>0.01</v>
      </c>
      <c r="V12" s="23">
        <v>20</v>
      </c>
      <c r="W12" s="23">
        <v>15</v>
      </c>
      <c r="X12" s="23">
        <v>22.5</v>
      </c>
      <c r="Y12" s="23">
        <v>0.05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2.1</v>
      </c>
      <c r="AG12" s="23">
        <v>2.0499999999999998</v>
      </c>
      <c r="AH12" s="23">
        <v>3.8</v>
      </c>
      <c r="AI12" s="23">
        <v>2.25</v>
      </c>
      <c r="AJ12" s="23">
        <v>0.85</v>
      </c>
      <c r="AK12" s="23">
        <v>2.35</v>
      </c>
      <c r="AL12" s="23">
        <v>2.15</v>
      </c>
      <c r="AM12" s="23">
        <v>2.1</v>
      </c>
      <c r="AN12" s="23">
        <v>1.8</v>
      </c>
      <c r="AO12" s="23">
        <v>1.3</v>
      </c>
      <c r="AP12" s="23">
        <v>2.85</v>
      </c>
      <c r="AQ12" s="23">
        <v>1.75</v>
      </c>
      <c r="AR12" s="23">
        <v>1.2</v>
      </c>
      <c r="AS12" s="23">
        <v>7.1</v>
      </c>
      <c r="AT12" s="23">
        <v>0</v>
      </c>
      <c r="AU12" s="23">
        <v>2.4</v>
      </c>
      <c r="AV12" s="23">
        <v>2.7</v>
      </c>
      <c r="AW12" s="23">
        <v>2.1</v>
      </c>
      <c r="AX12" s="23">
        <v>0.5</v>
      </c>
      <c r="AY12" s="23">
        <v>0.13</v>
      </c>
      <c r="AZ12" s="23">
        <v>0.06</v>
      </c>
      <c r="BA12" s="23">
        <v>0.03</v>
      </c>
      <c r="BB12" s="23">
        <v>0.08</v>
      </c>
      <c r="BC12" s="23">
        <v>0.09</v>
      </c>
      <c r="BD12" s="23">
        <v>0.4</v>
      </c>
      <c r="BE12" s="23">
        <v>0</v>
      </c>
      <c r="BF12" s="23">
        <v>1.1000000000000001</v>
      </c>
      <c r="BG12" s="23">
        <v>0</v>
      </c>
      <c r="BH12" s="23">
        <v>0.34</v>
      </c>
      <c r="BI12" s="23">
        <v>0</v>
      </c>
      <c r="BJ12" s="23">
        <v>0</v>
      </c>
      <c r="BK12" s="23">
        <v>0</v>
      </c>
      <c r="BL12" s="23">
        <v>0.08</v>
      </c>
      <c r="BM12" s="23">
        <v>0.12</v>
      </c>
      <c r="BN12" s="23">
        <v>0.9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1.25</v>
      </c>
      <c r="BY12" s="23">
        <v>22.5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90</v>
      </c>
      <c r="C13" s="24" t="str">
        <f>"25"</f>
        <v>25</v>
      </c>
      <c r="D13" s="24">
        <v>67.379999999999981</v>
      </c>
      <c r="E13" s="23">
        <v>0.13</v>
      </c>
      <c r="F13" s="23">
        <v>0</v>
      </c>
      <c r="G13" s="23">
        <v>0</v>
      </c>
      <c r="H13" s="23">
        <v>0</v>
      </c>
      <c r="I13" s="23">
        <v>0.83</v>
      </c>
      <c r="J13" s="23">
        <v>11.7</v>
      </c>
      <c r="K13" s="23">
        <v>0.8</v>
      </c>
      <c r="L13" s="23">
        <v>0</v>
      </c>
      <c r="M13" s="23">
        <v>0</v>
      </c>
      <c r="N13" s="23">
        <v>0.08</v>
      </c>
      <c r="O13" s="23">
        <v>0.4</v>
      </c>
      <c r="P13" s="23">
        <v>107.25</v>
      </c>
      <c r="Q13" s="23">
        <v>32.75</v>
      </c>
      <c r="R13" s="23">
        <v>5.5</v>
      </c>
      <c r="S13" s="23">
        <v>8.25</v>
      </c>
      <c r="T13" s="23">
        <v>21.25</v>
      </c>
      <c r="U13" s="23">
        <v>0.5</v>
      </c>
      <c r="V13" s="23">
        <v>0</v>
      </c>
      <c r="W13" s="23">
        <v>0</v>
      </c>
      <c r="X13" s="23">
        <v>0</v>
      </c>
      <c r="Y13" s="23">
        <v>0.43</v>
      </c>
      <c r="Z13" s="23">
        <v>0.04</v>
      </c>
      <c r="AA13" s="23">
        <v>0.01</v>
      </c>
      <c r="AB13" s="23">
        <v>0.4</v>
      </c>
      <c r="AC13" s="23">
        <v>0.75</v>
      </c>
      <c r="AD13" s="23">
        <v>0</v>
      </c>
      <c r="AE13" s="23">
        <v>0</v>
      </c>
      <c r="AF13" s="23">
        <v>0</v>
      </c>
      <c r="AG13" s="23">
        <v>0</v>
      </c>
      <c r="AH13" s="23">
        <v>147.75</v>
      </c>
      <c r="AI13" s="23">
        <v>49.75</v>
      </c>
      <c r="AJ13" s="23">
        <v>29.25</v>
      </c>
      <c r="AK13" s="23">
        <v>58.5</v>
      </c>
      <c r="AL13" s="23">
        <v>22</v>
      </c>
      <c r="AM13" s="23">
        <v>105</v>
      </c>
      <c r="AN13" s="23">
        <v>65.25</v>
      </c>
      <c r="AO13" s="23">
        <v>90.75</v>
      </c>
      <c r="AP13" s="23">
        <v>75.25</v>
      </c>
      <c r="AQ13" s="23">
        <v>40.25</v>
      </c>
      <c r="AR13" s="23">
        <v>70</v>
      </c>
      <c r="AS13" s="23">
        <v>581.25</v>
      </c>
      <c r="AT13" s="23">
        <v>0</v>
      </c>
      <c r="AU13" s="23">
        <v>189.25</v>
      </c>
      <c r="AV13" s="23">
        <v>82.75</v>
      </c>
      <c r="AW13" s="23">
        <v>55.5</v>
      </c>
      <c r="AX13" s="23">
        <v>43.25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0.01</v>
      </c>
      <c r="BE13" s="23">
        <v>0</v>
      </c>
      <c r="BF13" s="23">
        <v>0.08</v>
      </c>
      <c r="BG13" s="23">
        <v>0</v>
      </c>
      <c r="BH13" s="23">
        <v>0.04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0.28999999999999998</v>
      </c>
      <c r="BO13" s="23">
        <v>0</v>
      </c>
      <c r="BP13" s="23">
        <v>0</v>
      </c>
      <c r="BQ13" s="23">
        <v>0.22</v>
      </c>
      <c r="BR13" s="23">
        <v>0.01</v>
      </c>
      <c r="BS13" s="23">
        <v>0</v>
      </c>
      <c r="BT13" s="23">
        <v>0</v>
      </c>
      <c r="BU13" s="23">
        <v>0</v>
      </c>
      <c r="BV13" s="23">
        <v>0</v>
      </c>
      <c r="BW13" s="23">
        <v>8.5299999999999994</v>
      </c>
      <c r="BY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"36/10"</f>
        <v>36/10</v>
      </c>
      <c r="B14" s="82" t="s">
        <v>91</v>
      </c>
      <c r="C14" s="24" t="str">
        <f>"200"</f>
        <v>200</v>
      </c>
      <c r="D14" s="24">
        <v>79.549904000000012</v>
      </c>
      <c r="E14" s="23">
        <v>2.36</v>
      </c>
      <c r="F14" s="23">
        <v>0</v>
      </c>
      <c r="G14" s="23">
        <v>0</v>
      </c>
      <c r="H14" s="23">
        <v>0</v>
      </c>
      <c r="I14" s="23">
        <v>7.98</v>
      </c>
      <c r="J14" s="23">
        <v>0.3</v>
      </c>
      <c r="K14" s="23">
        <v>1.28</v>
      </c>
      <c r="L14" s="23">
        <v>0</v>
      </c>
      <c r="M14" s="23">
        <v>0</v>
      </c>
      <c r="N14" s="23">
        <v>0.26</v>
      </c>
      <c r="O14" s="23">
        <v>0.96</v>
      </c>
      <c r="P14" s="23">
        <v>50.56</v>
      </c>
      <c r="Q14" s="23">
        <v>181.7</v>
      </c>
      <c r="R14" s="23">
        <v>110.21</v>
      </c>
      <c r="S14" s="23">
        <v>26.97</v>
      </c>
      <c r="T14" s="23">
        <v>101.09</v>
      </c>
      <c r="U14" s="23">
        <v>0.86</v>
      </c>
      <c r="V14" s="23">
        <v>12</v>
      </c>
      <c r="W14" s="23">
        <v>8.64</v>
      </c>
      <c r="X14" s="23">
        <v>22.12</v>
      </c>
      <c r="Y14" s="23">
        <v>0.01</v>
      </c>
      <c r="Z14" s="23">
        <v>0.03</v>
      </c>
      <c r="AA14" s="23">
        <v>0.13</v>
      </c>
      <c r="AB14" s="23">
        <v>0.14000000000000001</v>
      </c>
      <c r="AC14" s="23">
        <v>1.07</v>
      </c>
      <c r="AD14" s="23">
        <v>0.52</v>
      </c>
      <c r="AE14" s="23">
        <v>0</v>
      </c>
      <c r="AF14" s="23">
        <v>153.22</v>
      </c>
      <c r="AG14" s="23">
        <v>151.34</v>
      </c>
      <c r="AH14" s="23">
        <v>262.11</v>
      </c>
      <c r="AI14" s="23">
        <v>212.44</v>
      </c>
      <c r="AJ14" s="23">
        <v>70.95</v>
      </c>
      <c r="AK14" s="23">
        <v>124.83</v>
      </c>
      <c r="AL14" s="23">
        <v>40.950000000000003</v>
      </c>
      <c r="AM14" s="23">
        <v>139.68</v>
      </c>
      <c r="AN14" s="23">
        <v>1.28</v>
      </c>
      <c r="AO14" s="23">
        <v>2.86</v>
      </c>
      <c r="AP14" s="23">
        <v>2.71</v>
      </c>
      <c r="AQ14" s="23">
        <v>0.79</v>
      </c>
      <c r="AR14" s="23">
        <v>1.02</v>
      </c>
      <c r="AS14" s="23">
        <v>9.02</v>
      </c>
      <c r="AT14" s="23">
        <v>2.2599999999999998</v>
      </c>
      <c r="AU14" s="23">
        <v>0.98</v>
      </c>
      <c r="AV14" s="23">
        <v>0.98</v>
      </c>
      <c r="AW14" s="23">
        <v>174.35</v>
      </c>
      <c r="AX14" s="23">
        <v>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0.03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198.6</v>
      </c>
      <c r="BY14" s="23">
        <v>13.44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4</v>
      </c>
      <c r="CK14" s="23">
        <v>0</v>
      </c>
    </row>
    <row r="15" spans="1:89" s="28" customFormat="1" ht="14.25" x14ac:dyDescent="0.2">
      <c r="B15" s="83" t="s">
        <v>92</v>
      </c>
      <c r="C15" s="29"/>
      <c r="D15" s="29">
        <v>396.26</v>
      </c>
      <c r="E15" s="28">
        <v>9.1300000000000008</v>
      </c>
      <c r="F15" s="28">
        <v>0.2</v>
      </c>
      <c r="G15" s="28">
        <v>0</v>
      </c>
      <c r="H15" s="28">
        <v>0</v>
      </c>
      <c r="I15" s="28">
        <v>17.489999999999998</v>
      </c>
      <c r="J15" s="28">
        <v>30.7</v>
      </c>
      <c r="K15" s="28">
        <v>3.07</v>
      </c>
      <c r="L15" s="28">
        <v>0</v>
      </c>
      <c r="M15" s="28">
        <v>0</v>
      </c>
      <c r="N15" s="28">
        <v>0.41</v>
      </c>
      <c r="O15" s="28">
        <v>2.95</v>
      </c>
      <c r="P15" s="28">
        <v>427.16</v>
      </c>
      <c r="Q15" s="28">
        <v>389.28</v>
      </c>
      <c r="R15" s="28">
        <v>223.02</v>
      </c>
      <c r="S15" s="28">
        <v>52.76</v>
      </c>
      <c r="T15" s="28">
        <v>258.04000000000002</v>
      </c>
      <c r="U15" s="28">
        <v>2.36</v>
      </c>
      <c r="V15" s="28">
        <v>113.7</v>
      </c>
      <c r="W15" s="28">
        <v>54.64</v>
      </c>
      <c r="X15" s="28">
        <v>145.22</v>
      </c>
      <c r="Y15" s="28">
        <v>1.1299999999999999</v>
      </c>
      <c r="Z15" s="28">
        <v>0.14000000000000001</v>
      </c>
      <c r="AA15" s="28">
        <v>0.36</v>
      </c>
      <c r="AB15" s="28">
        <v>0.95</v>
      </c>
      <c r="AC15" s="28">
        <v>4.28</v>
      </c>
      <c r="AD15" s="28">
        <v>0.94</v>
      </c>
      <c r="AE15" s="28">
        <v>0</v>
      </c>
      <c r="AF15" s="28">
        <v>156.9</v>
      </c>
      <c r="AG15" s="28">
        <v>154.93</v>
      </c>
      <c r="AH15" s="28">
        <v>1876.31</v>
      </c>
      <c r="AI15" s="28">
        <v>919.55</v>
      </c>
      <c r="AJ15" s="28">
        <v>608.61</v>
      </c>
      <c r="AK15" s="28">
        <v>788.27</v>
      </c>
      <c r="AL15" s="28">
        <v>248.01</v>
      </c>
      <c r="AM15" s="28">
        <v>1311.16</v>
      </c>
      <c r="AN15" s="28">
        <v>899.6</v>
      </c>
      <c r="AO15" s="28">
        <v>2075.85</v>
      </c>
      <c r="AP15" s="28">
        <v>1976.07</v>
      </c>
      <c r="AQ15" s="28">
        <v>550.80999999999995</v>
      </c>
      <c r="AR15" s="28">
        <v>1088.5</v>
      </c>
      <c r="AS15" s="28">
        <v>5070.82</v>
      </c>
      <c r="AT15" s="28">
        <v>6.56</v>
      </c>
      <c r="AU15" s="28">
        <v>1279.3499999999999</v>
      </c>
      <c r="AV15" s="28">
        <v>1040.74</v>
      </c>
      <c r="AW15" s="28">
        <v>843.05</v>
      </c>
      <c r="AX15" s="28">
        <v>367.62</v>
      </c>
      <c r="AY15" s="28">
        <v>0.97</v>
      </c>
      <c r="AZ15" s="28">
        <v>1.23</v>
      </c>
      <c r="BA15" s="28">
        <v>0.91</v>
      </c>
      <c r="BB15" s="28">
        <v>2.23</v>
      </c>
      <c r="BC15" s="28">
        <v>0.18</v>
      </c>
      <c r="BD15" s="28">
        <v>0.92</v>
      </c>
      <c r="BE15" s="28">
        <v>0.01</v>
      </c>
      <c r="BF15" s="28">
        <v>4.67</v>
      </c>
      <c r="BG15" s="28">
        <v>0.01</v>
      </c>
      <c r="BH15" s="28">
        <v>1.42</v>
      </c>
      <c r="BI15" s="28">
        <v>0.65</v>
      </c>
      <c r="BJ15" s="28">
        <v>0.49</v>
      </c>
      <c r="BK15" s="28">
        <v>0</v>
      </c>
      <c r="BL15" s="28">
        <v>1.17</v>
      </c>
      <c r="BM15" s="28">
        <v>0.42</v>
      </c>
      <c r="BN15" s="28">
        <v>27.77</v>
      </c>
      <c r="BO15" s="28">
        <v>0.01</v>
      </c>
      <c r="BP15" s="28">
        <v>0</v>
      </c>
      <c r="BQ15" s="28">
        <v>10.65</v>
      </c>
      <c r="BR15" s="28">
        <v>0.25</v>
      </c>
      <c r="BS15" s="28">
        <v>0.09</v>
      </c>
      <c r="BT15" s="28">
        <v>0</v>
      </c>
      <c r="BU15" s="28">
        <v>0</v>
      </c>
      <c r="BV15" s="28">
        <v>0</v>
      </c>
      <c r="BW15" s="28">
        <v>406.83</v>
      </c>
      <c r="BX15" s="28" t="e">
        <f>$D$15/#REF!*100</f>
        <v>#REF!</v>
      </c>
      <c r="BY15" s="28">
        <v>122.81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9</v>
      </c>
      <c r="CK15" s="28">
        <v>0.5</v>
      </c>
    </row>
    <row r="16" spans="1:89" s="23" customFormat="1" ht="15" x14ac:dyDescent="0.25">
      <c r="B16" s="84" t="s">
        <v>93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94</v>
      </c>
      <c r="C17" s="24" t="str">
        <f>"200"</f>
        <v>200</v>
      </c>
      <c r="D17" s="24">
        <v>86.47999999999999</v>
      </c>
      <c r="E17" s="23">
        <v>0</v>
      </c>
      <c r="F17" s="23">
        <v>0</v>
      </c>
      <c r="G17" s="23">
        <v>0</v>
      </c>
      <c r="H17" s="23">
        <v>0</v>
      </c>
      <c r="I17" s="23">
        <v>19.8</v>
      </c>
      <c r="J17" s="23">
        <v>0.4</v>
      </c>
      <c r="K17" s="23">
        <v>0.4</v>
      </c>
      <c r="L17" s="23">
        <v>0</v>
      </c>
      <c r="M17" s="23">
        <v>0</v>
      </c>
      <c r="N17" s="23">
        <v>1</v>
      </c>
      <c r="O17" s="23">
        <v>0.6</v>
      </c>
      <c r="P17" s="23">
        <v>12</v>
      </c>
      <c r="Q17" s="23">
        <v>240</v>
      </c>
      <c r="R17" s="23">
        <v>14</v>
      </c>
      <c r="S17" s="23">
        <v>8</v>
      </c>
      <c r="T17" s="23">
        <v>14</v>
      </c>
      <c r="U17" s="23">
        <v>2.8</v>
      </c>
      <c r="V17" s="23">
        <v>0</v>
      </c>
      <c r="W17" s="23">
        <v>0</v>
      </c>
      <c r="X17" s="23">
        <v>0</v>
      </c>
      <c r="Y17" s="23">
        <v>0.2</v>
      </c>
      <c r="Z17" s="23">
        <v>0.02</v>
      </c>
      <c r="AA17" s="23">
        <v>0.02</v>
      </c>
      <c r="AB17" s="23">
        <v>0.2</v>
      </c>
      <c r="AC17" s="23">
        <v>0.4</v>
      </c>
      <c r="AD17" s="23">
        <v>4</v>
      </c>
      <c r="AE17" s="23">
        <v>0.4</v>
      </c>
      <c r="AF17" s="23">
        <v>0</v>
      </c>
      <c r="AG17" s="23">
        <v>0</v>
      </c>
      <c r="AH17" s="23">
        <v>28</v>
      </c>
      <c r="AI17" s="23">
        <v>28</v>
      </c>
      <c r="AJ17" s="23">
        <v>4</v>
      </c>
      <c r="AK17" s="23">
        <v>16</v>
      </c>
      <c r="AL17" s="23">
        <v>4</v>
      </c>
      <c r="AM17" s="23">
        <v>14</v>
      </c>
      <c r="AN17" s="23">
        <v>26</v>
      </c>
      <c r="AO17" s="23">
        <v>16</v>
      </c>
      <c r="AP17" s="23">
        <v>116</v>
      </c>
      <c r="AQ17" s="23">
        <v>10</v>
      </c>
      <c r="AR17" s="23">
        <v>22</v>
      </c>
      <c r="AS17" s="23">
        <v>64</v>
      </c>
      <c r="AT17" s="23">
        <v>0</v>
      </c>
      <c r="AU17" s="23">
        <v>20</v>
      </c>
      <c r="AV17" s="23">
        <v>24</v>
      </c>
      <c r="AW17" s="23">
        <v>10</v>
      </c>
      <c r="AX17" s="23">
        <v>8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176.2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95</v>
      </c>
      <c r="C18" s="29"/>
      <c r="D18" s="29">
        <v>86.48</v>
      </c>
      <c r="E18" s="28">
        <v>0</v>
      </c>
      <c r="F18" s="28">
        <v>0</v>
      </c>
      <c r="G18" s="28">
        <v>0</v>
      </c>
      <c r="H18" s="28">
        <v>0</v>
      </c>
      <c r="I18" s="28">
        <v>19.8</v>
      </c>
      <c r="J18" s="28">
        <v>0.4</v>
      </c>
      <c r="K18" s="28">
        <v>0.4</v>
      </c>
      <c r="L18" s="28">
        <v>0</v>
      </c>
      <c r="M18" s="28">
        <v>0</v>
      </c>
      <c r="N18" s="28">
        <v>1</v>
      </c>
      <c r="O18" s="28">
        <v>0.6</v>
      </c>
      <c r="P18" s="28">
        <v>12</v>
      </c>
      <c r="Q18" s="28">
        <v>240</v>
      </c>
      <c r="R18" s="28">
        <v>14</v>
      </c>
      <c r="S18" s="28">
        <v>8</v>
      </c>
      <c r="T18" s="28">
        <v>14</v>
      </c>
      <c r="U18" s="28">
        <v>2.8</v>
      </c>
      <c r="V18" s="28">
        <v>0</v>
      </c>
      <c r="W18" s="28">
        <v>0</v>
      </c>
      <c r="X18" s="28">
        <v>0</v>
      </c>
      <c r="Y18" s="28">
        <v>0.2</v>
      </c>
      <c r="Z18" s="28">
        <v>0.02</v>
      </c>
      <c r="AA18" s="28">
        <v>0.02</v>
      </c>
      <c r="AB18" s="28">
        <v>0.2</v>
      </c>
      <c r="AC18" s="28">
        <v>0.4</v>
      </c>
      <c r="AD18" s="28">
        <v>4</v>
      </c>
      <c r="AE18" s="28">
        <v>0.4</v>
      </c>
      <c r="AF18" s="28">
        <v>0</v>
      </c>
      <c r="AG18" s="28">
        <v>0</v>
      </c>
      <c r="AH18" s="28">
        <v>28</v>
      </c>
      <c r="AI18" s="28">
        <v>28</v>
      </c>
      <c r="AJ18" s="28">
        <v>4</v>
      </c>
      <c r="AK18" s="28">
        <v>16</v>
      </c>
      <c r="AL18" s="28">
        <v>4</v>
      </c>
      <c r="AM18" s="28">
        <v>14</v>
      </c>
      <c r="AN18" s="28">
        <v>26</v>
      </c>
      <c r="AO18" s="28">
        <v>16</v>
      </c>
      <c r="AP18" s="28">
        <v>116</v>
      </c>
      <c r="AQ18" s="28">
        <v>10</v>
      </c>
      <c r="AR18" s="28">
        <v>22</v>
      </c>
      <c r="AS18" s="28">
        <v>64</v>
      </c>
      <c r="AT18" s="28">
        <v>0</v>
      </c>
      <c r="AU18" s="28">
        <v>20</v>
      </c>
      <c r="AV18" s="28">
        <v>24</v>
      </c>
      <c r="AW18" s="28">
        <v>10</v>
      </c>
      <c r="AX18" s="28">
        <v>8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176.2</v>
      </c>
      <c r="BX18" s="28" t="e">
        <f>$D$18/#REF!*100</f>
        <v>#REF!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96</v>
      </c>
      <c r="C19" s="24"/>
      <c r="D19" s="24"/>
    </row>
    <row r="20" spans="1:89" s="23" customFormat="1" ht="15" x14ac:dyDescent="0.25">
      <c r="A20" s="23" t="str">
        <f>"6/2"</f>
        <v>6/2</v>
      </c>
      <c r="B20" s="82" t="s">
        <v>144</v>
      </c>
      <c r="C20" s="24" t="str">
        <f>"200"</f>
        <v>200</v>
      </c>
      <c r="D20" s="24">
        <v>56.630578</v>
      </c>
      <c r="E20" s="23">
        <v>0.63</v>
      </c>
      <c r="F20" s="23">
        <v>1.3</v>
      </c>
      <c r="G20" s="23">
        <v>0</v>
      </c>
      <c r="H20" s="23">
        <v>0</v>
      </c>
      <c r="I20" s="23">
        <v>3.07</v>
      </c>
      <c r="J20" s="23">
        <v>3.34</v>
      </c>
      <c r="K20" s="23">
        <v>1.41</v>
      </c>
      <c r="L20" s="23">
        <v>0</v>
      </c>
      <c r="M20" s="23">
        <v>0</v>
      </c>
      <c r="N20" s="23">
        <v>0.25</v>
      </c>
      <c r="O20" s="23">
        <v>1.1299999999999999</v>
      </c>
      <c r="P20" s="23">
        <v>198.14</v>
      </c>
      <c r="Q20" s="23">
        <v>627.08000000000004</v>
      </c>
      <c r="R20" s="23">
        <v>80.88</v>
      </c>
      <c r="S20" s="23">
        <v>51.75</v>
      </c>
      <c r="T20" s="23">
        <v>74.44</v>
      </c>
      <c r="U20" s="23">
        <v>1.21</v>
      </c>
      <c r="V20" s="23">
        <v>2.4</v>
      </c>
      <c r="W20" s="23">
        <v>1292.48</v>
      </c>
      <c r="X20" s="23">
        <v>273.58</v>
      </c>
      <c r="Y20" s="23">
        <v>1.49</v>
      </c>
      <c r="Z20" s="23">
        <v>7.0000000000000007E-2</v>
      </c>
      <c r="AA20" s="23">
        <v>0.08</v>
      </c>
      <c r="AB20" s="23">
        <v>1.1200000000000001</v>
      </c>
      <c r="AC20" s="23">
        <v>1.8</v>
      </c>
      <c r="AD20" s="23">
        <v>20.05</v>
      </c>
      <c r="AE20" s="23">
        <v>0</v>
      </c>
      <c r="AF20" s="23">
        <v>0</v>
      </c>
      <c r="AG20" s="23">
        <v>0</v>
      </c>
      <c r="AH20" s="23">
        <v>63.45</v>
      </c>
      <c r="AI20" s="23">
        <v>64.650000000000006</v>
      </c>
      <c r="AJ20" s="23">
        <v>28.15</v>
      </c>
      <c r="AK20" s="23">
        <v>108.21</v>
      </c>
      <c r="AL20" s="23">
        <v>13.56</v>
      </c>
      <c r="AM20" s="23">
        <v>55.82</v>
      </c>
      <c r="AN20" s="23">
        <v>87.53</v>
      </c>
      <c r="AO20" s="23">
        <v>198.31</v>
      </c>
      <c r="AP20" s="23">
        <v>214.97</v>
      </c>
      <c r="AQ20" s="23">
        <v>32.56</v>
      </c>
      <c r="AR20" s="23">
        <v>40.86</v>
      </c>
      <c r="AS20" s="23">
        <v>333.2</v>
      </c>
      <c r="AT20" s="23">
        <v>0.64</v>
      </c>
      <c r="AU20" s="23">
        <v>187</v>
      </c>
      <c r="AV20" s="23">
        <v>141.66999999999999</v>
      </c>
      <c r="AW20" s="23">
        <v>46.27</v>
      </c>
      <c r="AX20" s="23">
        <v>35.700000000000003</v>
      </c>
      <c r="AY20" s="23">
        <v>0.05</v>
      </c>
      <c r="AZ20" s="23">
        <v>0.02</v>
      </c>
      <c r="BA20" s="23">
        <v>0.01</v>
      </c>
      <c r="BB20" s="23">
        <v>0.03</v>
      </c>
      <c r="BC20" s="23">
        <v>0.03</v>
      </c>
      <c r="BD20" s="23">
        <v>0.4</v>
      </c>
      <c r="BE20" s="23">
        <v>0</v>
      </c>
      <c r="BF20" s="23">
        <v>9.7899999999999991</v>
      </c>
      <c r="BG20" s="23">
        <v>0</v>
      </c>
      <c r="BH20" s="23">
        <v>11.18</v>
      </c>
      <c r="BI20" s="23">
        <v>0.81</v>
      </c>
      <c r="BJ20" s="23">
        <v>0.09</v>
      </c>
      <c r="BK20" s="23">
        <v>0</v>
      </c>
      <c r="BL20" s="23">
        <v>0.03</v>
      </c>
      <c r="BM20" s="23">
        <v>0.44</v>
      </c>
      <c r="BN20" s="23">
        <v>14.65</v>
      </c>
      <c r="BO20" s="23">
        <v>0.01</v>
      </c>
      <c r="BP20" s="23">
        <v>0</v>
      </c>
      <c r="BQ20" s="23">
        <v>4.28</v>
      </c>
      <c r="BR20" s="23">
        <v>0.09</v>
      </c>
      <c r="BS20" s="23">
        <v>0.01</v>
      </c>
      <c r="BT20" s="23">
        <v>0</v>
      </c>
      <c r="BU20" s="23">
        <v>0</v>
      </c>
      <c r="BV20" s="23">
        <v>0</v>
      </c>
      <c r="BW20" s="23">
        <v>234.11</v>
      </c>
      <c r="BY20" s="23">
        <v>217.81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0.4</v>
      </c>
    </row>
    <row r="21" spans="1:89" s="23" customFormat="1" ht="15" x14ac:dyDescent="0.25">
      <c r="A21" s="23" t="str">
        <f>"3/8"</f>
        <v>3/8</v>
      </c>
      <c r="B21" s="82" t="s">
        <v>97</v>
      </c>
      <c r="C21" s="24" t="str">
        <f>"150"</f>
        <v>150</v>
      </c>
      <c r="D21" s="24">
        <v>177.51786075000001</v>
      </c>
      <c r="E21" s="23">
        <v>3.92</v>
      </c>
      <c r="F21" s="23">
        <v>2.93</v>
      </c>
      <c r="G21" s="23">
        <v>3.26</v>
      </c>
      <c r="H21" s="23">
        <v>0</v>
      </c>
      <c r="I21" s="23">
        <v>2.11</v>
      </c>
      <c r="J21" s="23">
        <v>12.81</v>
      </c>
      <c r="K21" s="23">
        <v>1.57</v>
      </c>
      <c r="L21" s="23">
        <v>0</v>
      </c>
      <c r="M21" s="23">
        <v>0</v>
      </c>
      <c r="N21" s="23">
        <v>0.21</v>
      </c>
      <c r="O21" s="23">
        <v>2.99</v>
      </c>
      <c r="P21" s="23">
        <v>448.19</v>
      </c>
      <c r="Q21" s="23">
        <v>655.28</v>
      </c>
      <c r="R21" s="23">
        <v>31.65</v>
      </c>
      <c r="S21" s="23">
        <v>34.4</v>
      </c>
      <c r="T21" s="23">
        <v>114.86</v>
      </c>
      <c r="U21" s="23">
        <v>1.7</v>
      </c>
      <c r="V21" s="23">
        <v>0</v>
      </c>
      <c r="W21" s="23">
        <v>45</v>
      </c>
      <c r="X21" s="23">
        <v>9.19</v>
      </c>
      <c r="Y21" s="23">
        <v>2.36</v>
      </c>
      <c r="Z21" s="23">
        <v>0.1</v>
      </c>
      <c r="AA21" s="23">
        <v>0.1</v>
      </c>
      <c r="AB21" s="23">
        <v>2.08</v>
      </c>
      <c r="AC21" s="23">
        <v>5.16</v>
      </c>
      <c r="AD21" s="23">
        <v>10.26</v>
      </c>
      <c r="AE21" s="23">
        <v>0</v>
      </c>
      <c r="AF21" s="23">
        <v>0</v>
      </c>
      <c r="AG21" s="23">
        <v>0</v>
      </c>
      <c r="AH21" s="23">
        <v>143.44</v>
      </c>
      <c r="AI21" s="23">
        <v>139.04</v>
      </c>
      <c r="AJ21" s="23">
        <v>36.6</v>
      </c>
      <c r="AK21" s="23">
        <v>91.4</v>
      </c>
      <c r="AL21" s="23">
        <v>34.42</v>
      </c>
      <c r="AM21" s="23">
        <v>88.94</v>
      </c>
      <c r="AN21" s="23">
        <v>96.71</v>
      </c>
      <c r="AO21" s="23">
        <v>205.19</v>
      </c>
      <c r="AP21" s="23">
        <v>161.66999999999999</v>
      </c>
      <c r="AQ21" s="23">
        <v>43.26</v>
      </c>
      <c r="AR21" s="23">
        <v>54.27</v>
      </c>
      <c r="AS21" s="23">
        <v>399.63</v>
      </c>
      <c r="AT21" s="23">
        <v>1.8</v>
      </c>
      <c r="AU21" s="23">
        <v>153.96</v>
      </c>
      <c r="AV21" s="23">
        <v>112.18</v>
      </c>
      <c r="AW21" s="23">
        <v>83.15</v>
      </c>
      <c r="AX21" s="23">
        <v>23.84</v>
      </c>
      <c r="AY21" s="23">
        <v>0.16</v>
      </c>
      <c r="AZ21" s="23">
        <v>0.08</v>
      </c>
      <c r="BA21" s="23">
        <v>0.04</v>
      </c>
      <c r="BB21" s="23">
        <v>0.09</v>
      </c>
      <c r="BC21" s="23">
        <v>0.16</v>
      </c>
      <c r="BD21" s="23">
        <v>0.49</v>
      </c>
      <c r="BE21" s="23">
        <v>0.02</v>
      </c>
      <c r="BF21" s="23">
        <v>0.38</v>
      </c>
      <c r="BG21" s="23">
        <v>0.01</v>
      </c>
      <c r="BH21" s="23">
        <v>0.21</v>
      </c>
      <c r="BI21" s="23">
        <v>1.1100000000000001</v>
      </c>
      <c r="BJ21" s="23">
        <v>0.03</v>
      </c>
      <c r="BK21" s="23">
        <v>0</v>
      </c>
      <c r="BL21" s="23">
        <v>7.0000000000000007E-2</v>
      </c>
      <c r="BM21" s="23">
        <v>0.11</v>
      </c>
      <c r="BN21" s="23">
        <v>1.1599999999999999</v>
      </c>
      <c r="BO21" s="23">
        <v>0.02</v>
      </c>
      <c r="BP21" s="23">
        <v>0</v>
      </c>
      <c r="BQ21" s="23">
        <v>2.83</v>
      </c>
      <c r="BR21" s="23">
        <v>0.03</v>
      </c>
      <c r="BS21" s="23">
        <v>0.04</v>
      </c>
      <c r="BT21" s="23">
        <v>0</v>
      </c>
      <c r="BU21" s="23">
        <v>0</v>
      </c>
      <c r="BV21" s="23">
        <v>0</v>
      </c>
      <c r="BW21" s="23">
        <v>146.16</v>
      </c>
      <c r="BY21" s="23">
        <v>7.5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1.1299999999999999</v>
      </c>
    </row>
    <row r="22" spans="1:89" s="23" customFormat="1" ht="15" x14ac:dyDescent="0.25">
      <c r="A22" s="23" t="str">
        <f>"8/10"</f>
        <v>8/10</v>
      </c>
      <c r="B22" s="82" t="s">
        <v>146</v>
      </c>
      <c r="C22" s="24" t="str">
        <f>"200"</f>
        <v>200</v>
      </c>
      <c r="D22" s="24">
        <v>69.035849999999982</v>
      </c>
      <c r="E22" s="23">
        <v>0.05</v>
      </c>
      <c r="F22" s="23">
        <v>0</v>
      </c>
      <c r="G22" s="23">
        <v>0</v>
      </c>
      <c r="H22" s="23">
        <v>0</v>
      </c>
      <c r="I22" s="23">
        <v>16.100000000000001</v>
      </c>
      <c r="J22" s="23">
        <v>0.33</v>
      </c>
      <c r="K22" s="23">
        <v>1.1100000000000001</v>
      </c>
      <c r="L22" s="23">
        <v>0</v>
      </c>
      <c r="M22" s="23">
        <v>0</v>
      </c>
      <c r="N22" s="23">
        <v>0.5</v>
      </c>
      <c r="O22" s="23">
        <v>0.31</v>
      </c>
      <c r="P22" s="23">
        <v>10.89</v>
      </c>
      <c r="Q22" s="23">
        <v>153.15</v>
      </c>
      <c r="R22" s="23">
        <v>10.38</v>
      </c>
      <c r="S22" s="23">
        <v>8.27</v>
      </c>
      <c r="T22" s="23">
        <v>7.95</v>
      </c>
      <c r="U22" s="23">
        <v>1.03</v>
      </c>
      <c r="V22" s="23">
        <v>0</v>
      </c>
      <c r="W22" s="23">
        <v>13.5</v>
      </c>
      <c r="X22" s="23">
        <v>2.5</v>
      </c>
      <c r="Y22" s="23">
        <v>0.17</v>
      </c>
      <c r="Z22" s="23">
        <v>0.01</v>
      </c>
      <c r="AA22" s="23">
        <v>0.01</v>
      </c>
      <c r="AB22" s="23">
        <v>0.17</v>
      </c>
      <c r="AC22" s="23">
        <v>0.25</v>
      </c>
      <c r="AD22" s="23">
        <v>1.66</v>
      </c>
      <c r="AE22" s="23">
        <v>0</v>
      </c>
      <c r="AF22" s="23">
        <v>0</v>
      </c>
      <c r="AG22" s="23">
        <v>0</v>
      </c>
      <c r="AH22" s="23">
        <v>7.45</v>
      </c>
      <c r="AI22" s="23">
        <v>7.06</v>
      </c>
      <c r="AJ22" s="23">
        <v>1.18</v>
      </c>
      <c r="AK22" s="23">
        <v>4.3099999999999996</v>
      </c>
      <c r="AL22" s="23">
        <v>1.18</v>
      </c>
      <c r="AM22" s="23">
        <v>3.53</v>
      </c>
      <c r="AN22" s="23">
        <v>6.66</v>
      </c>
      <c r="AO22" s="23">
        <v>3.92</v>
      </c>
      <c r="AP22" s="23">
        <v>30.58</v>
      </c>
      <c r="AQ22" s="23">
        <v>2.74</v>
      </c>
      <c r="AR22" s="23">
        <v>5.49</v>
      </c>
      <c r="AS22" s="23">
        <v>16.46</v>
      </c>
      <c r="AT22" s="23">
        <v>0</v>
      </c>
      <c r="AU22" s="23">
        <v>5.0999999999999996</v>
      </c>
      <c r="AV22" s="23">
        <v>6.27</v>
      </c>
      <c r="AW22" s="23">
        <v>2.35</v>
      </c>
      <c r="AX22" s="23">
        <v>1.96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245.78</v>
      </c>
      <c r="BY22" s="23">
        <v>2.25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10</v>
      </c>
      <c r="CK22" s="23">
        <v>0</v>
      </c>
    </row>
    <row r="23" spans="1:89" s="23" customFormat="1" ht="15" x14ac:dyDescent="0.25">
      <c r="A23" s="23" t="str">
        <f>"-"</f>
        <v>-</v>
      </c>
      <c r="B23" s="82" t="s">
        <v>98</v>
      </c>
      <c r="C23" s="24" t="str">
        <f>"60"</f>
        <v>60</v>
      </c>
      <c r="D23" s="24">
        <v>134.34059999999999</v>
      </c>
      <c r="E23" s="23">
        <v>0</v>
      </c>
      <c r="F23" s="23">
        <v>0</v>
      </c>
      <c r="G23" s="23">
        <v>0</v>
      </c>
      <c r="H23" s="23">
        <v>0</v>
      </c>
      <c r="I23" s="23">
        <v>0.66</v>
      </c>
      <c r="J23" s="23">
        <v>27.36</v>
      </c>
      <c r="K23" s="23">
        <v>0.12</v>
      </c>
      <c r="L23" s="23">
        <v>0</v>
      </c>
      <c r="M23" s="23">
        <v>0</v>
      </c>
      <c r="N23" s="23">
        <v>0</v>
      </c>
      <c r="O23" s="23">
        <v>1.08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305.37</v>
      </c>
      <c r="AI23" s="23">
        <v>101.27</v>
      </c>
      <c r="AJ23" s="23">
        <v>60.03</v>
      </c>
      <c r="AK23" s="23">
        <v>120.06</v>
      </c>
      <c r="AL23" s="23">
        <v>45.41</v>
      </c>
      <c r="AM23" s="23">
        <v>217.15</v>
      </c>
      <c r="AN23" s="23">
        <v>134.68</v>
      </c>
      <c r="AO23" s="23">
        <v>187.92</v>
      </c>
      <c r="AP23" s="23">
        <v>155.03</v>
      </c>
      <c r="AQ23" s="23">
        <v>81.430000000000007</v>
      </c>
      <c r="AR23" s="23">
        <v>144.07</v>
      </c>
      <c r="AS23" s="23">
        <v>1204.78</v>
      </c>
      <c r="AT23" s="23">
        <v>0</v>
      </c>
      <c r="AU23" s="23">
        <v>392.54</v>
      </c>
      <c r="AV23" s="23">
        <v>170.69</v>
      </c>
      <c r="AW23" s="23">
        <v>113.27</v>
      </c>
      <c r="AX23" s="23">
        <v>89.78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0.05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0.04</v>
      </c>
      <c r="BO23" s="23">
        <v>0</v>
      </c>
      <c r="BP23" s="23">
        <v>0</v>
      </c>
      <c r="BQ23" s="23">
        <v>0.17</v>
      </c>
      <c r="BR23" s="23">
        <v>0.01</v>
      </c>
      <c r="BS23" s="23">
        <v>0</v>
      </c>
      <c r="BT23" s="23">
        <v>0</v>
      </c>
      <c r="BU23" s="23">
        <v>0</v>
      </c>
      <c r="BV23" s="23">
        <v>0</v>
      </c>
      <c r="BW23" s="23">
        <v>23.46</v>
      </c>
      <c r="BY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99</v>
      </c>
      <c r="C24" s="24" t="str">
        <f>"40"</f>
        <v>40</v>
      </c>
      <c r="D24" s="24">
        <v>77.352000000000004</v>
      </c>
      <c r="E24" s="23">
        <v>0.08</v>
      </c>
      <c r="F24" s="23">
        <v>0</v>
      </c>
      <c r="G24" s="23">
        <v>0</v>
      </c>
      <c r="H24" s="23">
        <v>0</v>
      </c>
      <c r="I24" s="23">
        <v>0.48</v>
      </c>
      <c r="J24" s="23">
        <v>12.88</v>
      </c>
      <c r="K24" s="23">
        <v>3.32</v>
      </c>
      <c r="L24" s="23">
        <v>0</v>
      </c>
      <c r="M24" s="23">
        <v>0</v>
      </c>
      <c r="N24" s="23">
        <v>0.4</v>
      </c>
      <c r="O24" s="23">
        <v>1</v>
      </c>
      <c r="P24" s="23">
        <v>244</v>
      </c>
      <c r="Q24" s="23">
        <v>98</v>
      </c>
      <c r="R24" s="23">
        <v>14</v>
      </c>
      <c r="S24" s="23">
        <v>18.8</v>
      </c>
      <c r="T24" s="23">
        <v>63.2</v>
      </c>
      <c r="U24" s="23">
        <v>1.56</v>
      </c>
      <c r="V24" s="23">
        <v>0</v>
      </c>
      <c r="W24" s="23">
        <v>2</v>
      </c>
      <c r="X24" s="23">
        <v>0.4</v>
      </c>
      <c r="Y24" s="23">
        <v>0.56000000000000005</v>
      </c>
      <c r="Z24" s="23">
        <v>7.0000000000000007E-2</v>
      </c>
      <c r="AA24" s="23">
        <v>0.03</v>
      </c>
      <c r="AB24" s="23">
        <v>0.28000000000000003</v>
      </c>
      <c r="AC24" s="23">
        <v>0.8</v>
      </c>
      <c r="AD24" s="23">
        <v>0</v>
      </c>
      <c r="AE24" s="23">
        <v>0</v>
      </c>
      <c r="AF24" s="23">
        <v>0</v>
      </c>
      <c r="AG24" s="23">
        <v>0</v>
      </c>
      <c r="AH24" s="23">
        <v>170.8</v>
      </c>
      <c r="AI24" s="23">
        <v>89.2</v>
      </c>
      <c r="AJ24" s="23">
        <v>37.200000000000003</v>
      </c>
      <c r="AK24" s="23">
        <v>79.2</v>
      </c>
      <c r="AL24" s="23">
        <v>32</v>
      </c>
      <c r="AM24" s="23">
        <v>148.4</v>
      </c>
      <c r="AN24" s="23">
        <v>118.8</v>
      </c>
      <c r="AO24" s="23">
        <v>116.4</v>
      </c>
      <c r="AP24" s="23">
        <v>185.6</v>
      </c>
      <c r="AQ24" s="23">
        <v>49.6</v>
      </c>
      <c r="AR24" s="23">
        <v>124</v>
      </c>
      <c r="AS24" s="23">
        <v>611.6</v>
      </c>
      <c r="AT24" s="23">
        <v>0</v>
      </c>
      <c r="AU24" s="23">
        <v>210.4</v>
      </c>
      <c r="AV24" s="23">
        <v>116.4</v>
      </c>
      <c r="AW24" s="23">
        <v>72</v>
      </c>
      <c r="AX24" s="23">
        <v>52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0.06</v>
      </c>
      <c r="BG24" s="23">
        <v>0</v>
      </c>
      <c r="BH24" s="23">
        <v>0</v>
      </c>
      <c r="BI24" s="23">
        <v>0.01</v>
      </c>
      <c r="BJ24" s="23">
        <v>0</v>
      </c>
      <c r="BK24" s="23">
        <v>0</v>
      </c>
      <c r="BL24" s="23">
        <v>0</v>
      </c>
      <c r="BM24" s="23">
        <v>0</v>
      </c>
      <c r="BN24" s="23">
        <v>0.04</v>
      </c>
      <c r="BO24" s="23">
        <v>0</v>
      </c>
      <c r="BP24" s="23">
        <v>0</v>
      </c>
      <c r="BQ24" s="23">
        <v>0.19</v>
      </c>
      <c r="BR24" s="23">
        <v>0.03</v>
      </c>
      <c r="BS24" s="23">
        <v>0</v>
      </c>
      <c r="BT24" s="23">
        <v>0</v>
      </c>
      <c r="BU24" s="23">
        <v>0</v>
      </c>
      <c r="BV24" s="23">
        <v>0</v>
      </c>
      <c r="BW24" s="23">
        <v>18.8</v>
      </c>
      <c r="BY24" s="23">
        <v>0.33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8" customFormat="1" ht="14.25" x14ac:dyDescent="0.2">
      <c r="B25" s="83" t="s">
        <v>100</v>
      </c>
      <c r="C25" s="29"/>
      <c r="D25" s="29">
        <v>514.88</v>
      </c>
      <c r="E25" s="28">
        <v>4.68</v>
      </c>
      <c r="F25" s="28">
        <v>4.2300000000000004</v>
      </c>
      <c r="G25" s="28">
        <v>3.26</v>
      </c>
      <c r="H25" s="28">
        <v>0</v>
      </c>
      <c r="I25" s="28">
        <v>22.42</v>
      </c>
      <c r="J25" s="28">
        <v>56.72</v>
      </c>
      <c r="K25" s="28">
        <v>7.53</v>
      </c>
      <c r="L25" s="28">
        <v>0</v>
      </c>
      <c r="M25" s="28">
        <v>0</v>
      </c>
      <c r="N25" s="28">
        <v>1.36</v>
      </c>
      <c r="O25" s="28">
        <v>6.51</v>
      </c>
      <c r="P25" s="28">
        <v>901.22</v>
      </c>
      <c r="Q25" s="28">
        <v>1533.52</v>
      </c>
      <c r="R25" s="28">
        <v>136.91</v>
      </c>
      <c r="S25" s="28">
        <v>113.22</v>
      </c>
      <c r="T25" s="28">
        <v>260.45</v>
      </c>
      <c r="U25" s="28">
        <v>5.5</v>
      </c>
      <c r="V25" s="28">
        <v>2.4</v>
      </c>
      <c r="W25" s="28">
        <v>1352.98</v>
      </c>
      <c r="X25" s="28">
        <v>285.67</v>
      </c>
      <c r="Y25" s="28">
        <v>4.58</v>
      </c>
      <c r="Z25" s="28">
        <v>0.25</v>
      </c>
      <c r="AA25" s="28">
        <v>0.22</v>
      </c>
      <c r="AB25" s="28">
        <v>3.64</v>
      </c>
      <c r="AC25" s="28">
        <v>8.01</v>
      </c>
      <c r="AD25" s="28">
        <v>31.97</v>
      </c>
      <c r="AE25" s="28">
        <v>0</v>
      </c>
      <c r="AF25" s="28">
        <v>0</v>
      </c>
      <c r="AG25" s="28">
        <v>0</v>
      </c>
      <c r="AH25" s="28">
        <v>690.51</v>
      </c>
      <c r="AI25" s="28">
        <v>401.21</v>
      </c>
      <c r="AJ25" s="28">
        <v>163.16</v>
      </c>
      <c r="AK25" s="28">
        <v>403.18</v>
      </c>
      <c r="AL25" s="28">
        <v>126.57</v>
      </c>
      <c r="AM25" s="28">
        <v>513.84</v>
      </c>
      <c r="AN25" s="28">
        <v>444.38</v>
      </c>
      <c r="AO25" s="28">
        <v>711.75</v>
      </c>
      <c r="AP25" s="28">
        <v>747.85</v>
      </c>
      <c r="AQ25" s="28">
        <v>209.6</v>
      </c>
      <c r="AR25" s="28">
        <v>368.69</v>
      </c>
      <c r="AS25" s="28">
        <v>2565.67</v>
      </c>
      <c r="AT25" s="28">
        <v>2.44</v>
      </c>
      <c r="AU25" s="28">
        <v>949</v>
      </c>
      <c r="AV25" s="28">
        <v>547.22</v>
      </c>
      <c r="AW25" s="28">
        <v>317.05</v>
      </c>
      <c r="AX25" s="28">
        <v>203.28</v>
      </c>
      <c r="AY25" s="28">
        <v>0.21</v>
      </c>
      <c r="AZ25" s="28">
        <v>0.11</v>
      </c>
      <c r="BA25" s="28">
        <v>0.05</v>
      </c>
      <c r="BB25" s="28">
        <v>0.12</v>
      </c>
      <c r="BC25" s="28">
        <v>0.19</v>
      </c>
      <c r="BD25" s="28">
        <v>0.89</v>
      </c>
      <c r="BE25" s="28">
        <v>0.02</v>
      </c>
      <c r="BF25" s="28">
        <v>10.28</v>
      </c>
      <c r="BG25" s="28">
        <v>0.01</v>
      </c>
      <c r="BH25" s="28">
        <v>11.4</v>
      </c>
      <c r="BI25" s="28">
        <v>1.93</v>
      </c>
      <c r="BJ25" s="28">
        <v>0.11</v>
      </c>
      <c r="BK25" s="28">
        <v>0</v>
      </c>
      <c r="BL25" s="28">
        <v>0.09</v>
      </c>
      <c r="BM25" s="28">
        <v>0.56999999999999995</v>
      </c>
      <c r="BN25" s="28">
        <v>15.89</v>
      </c>
      <c r="BO25" s="28">
        <v>0.03</v>
      </c>
      <c r="BP25" s="28">
        <v>0</v>
      </c>
      <c r="BQ25" s="28">
        <v>7.47</v>
      </c>
      <c r="BR25" s="28">
        <v>0.16</v>
      </c>
      <c r="BS25" s="28">
        <v>0.05</v>
      </c>
      <c r="BT25" s="28">
        <v>0</v>
      </c>
      <c r="BU25" s="28">
        <v>0</v>
      </c>
      <c r="BV25" s="28">
        <v>0</v>
      </c>
      <c r="BW25" s="28">
        <v>668.31</v>
      </c>
      <c r="BX25" s="28" t="e">
        <f>$D$25/#REF!*100</f>
        <v>#REF!</v>
      </c>
      <c r="BY25" s="28">
        <v>227.9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10</v>
      </c>
      <c r="CK25" s="28">
        <v>1.53</v>
      </c>
    </row>
    <row r="26" spans="1:89" s="23" customFormat="1" ht="15" x14ac:dyDescent="0.25">
      <c r="B26" s="84" t="s">
        <v>101</v>
      </c>
      <c r="C26" s="24"/>
      <c r="D26" s="24"/>
    </row>
    <row r="27" spans="1:89" s="23" customFormat="1" ht="15" x14ac:dyDescent="0.25">
      <c r="A27" s="23" t="str">
        <f>"32/10"</f>
        <v>32/10</v>
      </c>
      <c r="B27" s="82" t="s">
        <v>145</v>
      </c>
      <c r="C27" s="24" t="str">
        <f>"200"</f>
        <v>200</v>
      </c>
      <c r="D27" s="24">
        <v>77.788600000000002</v>
      </c>
      <c r="E27" s="23">
        <v>2</v>
      </c>
      <c r="F27" s="23">
        <v>0</v>
      </c>
      <c r="G27" s="23">
        <v>0</v>
      </c>
      <c r="H27" s="23">
        <v>0</v>
      </c>
      <c r="I27" s="23">
        <v>9.5</v>
      </c>
      <c r="J27" s="23">
        <v>0</v>
      </c>
      <c r="K27" s="23">
        <v>0</v>
      </c>
      <c r="L27" s="23">
        <v>0</v>
      </c>
      <c r="M27" s="23">
        <v>0</v>
      </c>
      <c r="N27" s="23">
        <v>0.1</v>
      </c>
      <c r="O27" s="23">
        <v>0.71</v>
      </c>
      <c r="P27" s="23">
        <v>49.55</v>
      </c>
      <c r="Q27" s="23">
        <v>144.69</v>
      </c>
      <c r="R27" s="23">
        <v>116.55</v>
      </c>
      <c r="S27" s="23">
        <v>13.3</v>
      </c>
      <c r="T27" s="23">
        <v>83.7</v>
      </c>
      <c r="U27" s="23">
        <v>0.11</v>
      </c>
      <c r="V27" s="23">
        <v>20</v>
      </c>
      <c r="W27" s="23">
        <v>9</v>
      </c>
      <c r="X27" s="23">
        <v>22</v>
      </c>
      <c r="Y27" s="23">
        <v>0</v>
      </c>
      <c r="Z27" s="23">
        <v>0.03</v>
      </c>
      <c r="AA27" s="23">
        <v>0.14000000000000001</v>
      </c>
      <c r="AB27" s="23">
        <v>0.09</v>
      </c>
      <c r="AC27" s="23">
        <v>0.8</v>
      </c>
      <c r="AD27" s="23">
        <v>0.52</v>
      </c>
      <c r="AE27" s="23">
        <v>0</v>
      </c>
      <c r="AF27" s="23">
        <v>159.74</v>
      </c>
      <c r="AG27" s="23">
        <v>157.78</v>
      </c>
      <c r="AH27" s="23">
        <v>270.48</v>
      </c>
      <c r="AI27" s="23">
        <v>217.56</v>
      </c>
      <c r="AJ27" s="23">
        <v>72.52</v>
      </c>
      <c r="AK27" s="23">
        <v>127.4</v>
      </c>
      <c r="AL27" s="23">
        <v>42.14</v>
      </c>
      <c r="AM27" s="23">
        <v>143.08000000000001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180.32</v>
      </c>
      <c r="AX27" s="23">
        <v>25.48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198.55</v>
      </c>
      <c r="BY27" s="23">
        <v>21.5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5</v>
      </c>
      <c r="CK27" s="23">
        <v>0</v>
      </c>
    </row>
    <row r="28" spans="1:89" s="23" customFormat="1" ht="15" x14ac:dyDescent="0.25">
      <c r="A28" s="23" t="str">
        <f>""</f>
        <v/>
      </c>
      <c r="B28" s="82" t="s">
        <v>103</v>
      </c>
      <c r="C28" s="24" t="str">
        <f>"60"</f>
        <v>60</v>
      </c>
      <c r="D28" s="24">
        <v>206.45399999999998</v>
      </c>
      <c r="E28" s="23">
        <v>0.12</v>
      </c>
      <c r="F28" s="23">
        <v>0</v>
      </c>
      <c r="G28" s="23">
        <v>0</v>
      </c>
      <c r="H28" s="23">
        <v>0</v>
      </c>
      <c r="I28" s="23">
        <v>0.6</v>
      </c>
      <c r="J28" s="23">
        <v>40.74</v>
      </c>
      <c r="K28" s="23">
        <v>2.1</v>
      </c>
      <c r="L28" s="23">
        <v>0</v>
      </c>
      <c r="M28" s="23">
        <v>0</v>
      </c>
      <c r="N28" s="23">
        <v>0</v>
      </c>
      <c r="O28" s="23">
        <v>0.3</v>
      </c>
      <c r="P28" s="23">
        <v>1.8</v>
      </c>
      <c r="Q28" s="23">
        <v>73.2</v>
      </c>
      <c r="R28" s="23">
        <v>10.8</v>
      </c>
      <c r="S28" s="23">
        <v>9.6</v>
      </c>
      <c r="T28" s="23">
        <v>51.6</v>
      </c>
      <c r="U28" s="23">
        <v>0.72</v>
      </c>
      <c r="V28" s="23">
        <v>0</v>
      </c>
      <c r="W28" s="23">
        <v>0</v>
      </c>
      <c r="X28" s="23">
        <v>0</v>
      </c>
      <c r="Y28" s="23">
        <v>0.9</v>
      </c>
      <c r="Z28" s="23">
        <v>0.1</v>
      </c>
      <c r="AA28" s="23">
        <v>0.02</v>
      </c>
      <c r="AB28" s="23">
        <v>0.72</v>
      </c>
      <c r="AC28" s="23">
        <v>1.8</v>
      </c>
      <c r="AD28" s="23">
        <v>0</v>
      </c>
      <c r="AE28" s="23">
        <v>0</v>
      </c>
      <c r="AF28" s="23">
        <v>0</v>
      </c>
      <c r="AG28" s="23">
        <v>0</v>
      </c>
      <c r="AH28" s="23">
        <v>483.6</v>
      </c>
      <c r="AI28" s="23">
        <v>150</v>
      </c>
      <c r="AJ28" s="23">
        <v>91.8</v>
      </c>
      <c r="AK28" s="23">
        <v>186.6</v>
      </c>
      <c r="AL28" s="23">
        <v>60</v>
      </c>
      <c r="AM28" s="23">
        <v>300</v>
      </c>
      <c r="AN28" s="23">
        <v>198</v>
      </c>
      <c r="AO28" s="23">
        <v>240</v>
      </c>
      <c r="AP28" s="23">
        <v>204</v>
      </c>
      <c r="AQ28" s="23">
        <v>120</v>
      </c>
      <c r="AR28" s="23">
        <v>210</v>
      </c>
      <c r="AS28" s="23">
        <v>1848</v>
      </c>
      <c r="AT28" s="23">
        <v>0</v>
      </c>
      <c r="AU28" s="23">
        <v>582</v>
      </c>
      <c r="AV28" s="23">
        <v>300</v>
      </c>
      <c r="AW28" s="23">
        <v>150</v>
      </c>
      <c r="AX28" s="23">
        <v>120</v>
      </c>
      <c r="AY28" s="23">
        <v>0.19</v>
      </c>
      <c r="AZ28" s="23">
        <v>0.13</v>
      </c>
      <c r="BA28" s="23">
        <v>7.0000000000000007E-2</v>
      </c>
      <c r="BB28" s="23">
        <v>0.13</v>
      </c>
      <c r="BC28" s="23">
        <v>0.11</v>
      </c>
      <c r="BD28" s="23">
        <v>0.45</v>
      </c>
      <c r="BE28" s="23">
        <v>7.0000000000000007E-2</v>
      </c>
      <c r="BF28" s="23">
        <v>0.08</v>
      </c>
      <c r="BG28" s="23">
        <v>7.0000000000000007E-2</v>
      </c>
      <c r="BH28" s="23">
        <v>0.01</v>
      </c>
      <c r="BI28" s="23">
        <v>0.09</v>
      </c>
      <c r="BJ28" s="23">
        <v>0.42</v>
      </c>
      <c r="BK28" s="23">
        <v>0</v>
      </c>
      <c r="BL28" s="23">
        <v>7.0000000000000007E-2</v>
      </c>
      <c r="BM28" s="23">
        <v>0.01</v>
      </c>
      <c r="BN28" s="23">
        <v>0.06</v>
      </c>
      <c r="BO28" s="23">
        <v>0</v>
      </c>
      <c r="BP28" s="23">
        <v>0</v>
      </c>
      <c r="BQ28" s="23">
        <v>0.28999999999999998</v>
      </c>
      <c r="BR28" s="23">
        <v>0.02</v>
      </c>
      <c r="BS28" s="23">
        <v>0.04</v>
      </c>
      <c r="BT28" s="23">
        <v>0</v>
      </c>
      <c r="BU28" s="23">
        <v>0</v>
      </c>
      <c r="BV28" s="23">
        <v>0</v>
      </c>
      <c r="BW28" s="23">
        <v>8.4</v>
      </c>
      <c r="BY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8" customFormat="1" ht="14.25" x14ac:dyDescent="0.2">
      <c r="B29" s="83" t="s">
        <v>104</v>
      </c>
      <c r="C29" s="29"/>
      <c r="D29" s="29">
        <v>284.24</v>
      </c>
      <c r="E29" s="28">
        <v>2.12</v>
      </c>
      <c r="F29" s="28">
        <v>0</v>
      </c>
      <c r="G29" s="28">
        <v>0</v>
      </c>
      <c r="H29" s="28">
        <v>0</v>
      </c>
      <c r="I29" s="28">
        <v>10.1</v>
      </c>
      <c r="J29" s="28">
        <v>40.74</v>
      </c>
      <c r="K29" s="28">
        <v>2.1</v>
      </c>
      <c r="L29" s="28">
        <v>0</v>
      </c>
      <c r="M29" s="28">
        <v>0</v>
      </c>
      <c r="N29" s="28">
        <v>0.1</v>
      </c>
      <c r="O29" s="28">
        <v>1.01</v>
      </c>
      <c r="P29" s="28">
        <v>51.35</v>
      </c>
      <c r="Q29" s="28">
        <v>217.89</v>
      </c>
      <c r="R29" s="28">
        <v>127.35</v>
      </c>
      <c r="S29" s="28">
        <v>22.9</v>
      </c>
      <c r="T29" s="28">
        <v>135.30000000000001</v>
      </c>
      <c r="U29" s="28">
        <v>0.83</v>
      </c>
      <c r="V29" s="28">
        <v>20</v>
      </c>
      <c r="W29" s="28">
        <v>9</v>
      </c>
      <c r="X29" s="28">
        <v>22</v>
      </c>
      <c r="Y29" s="28">
        <v>0.9</v>
      </c>
      <c r="Z29" s="28">
        <v>0.14000000000000001</v>
      </c>
      <c r="AA29" s="28">
        <v>0.16</v>
      </c>
      <c r="AB29" s="28">
        <v>0.81</v>
      </c>
      <c r="AC29" s="28">
        <v>2.6</v>
      </c>
      <c r="AD29" s="28">
        <v>0.52</v>
      </c>
      <c r="AE29" s="28">
        <v>0</v>
      </c>
      <c r="AF29" s="28">
        <v>159.74</v>
      </c>
      <c r="AG29" s="28">
        <v>157.78</v>
      </c>
      <c r="AH29" s="28">
        <v>754.08</v>
      </c>
      <c r="AI29" s="28">
        <v>367.56</v>
      </c>
      <c r="AJ29" s="28">
        <v>164.32</v>
      </c>
      <c r="AK29" s="28">
        <v>314</v>
      </c>
      <c r="AL29" s="28">
        <v>102.14</v>
      </c>
      <c r="AM29" s="28">
        <v>443.08</v>
      </c>
      <c r="AN29" s="28">
        <v>198</v>
      </c>
      <c r="AO29" s="28">
        <v>240</v>
      </c>
      <c r="AP29" s="28">
        <v>204</v>
      </c>
      <c r="AQ29" s="28">
        <v>120</v>
      </c>
      <c r="AR29" s="28">
        <v>210</v>
      </c>
      <c r="AS29" s="28">
        <v>1848</v>
      </c>
      <c r="AT29" s="28">
        <v>0</v>
      </c>
      <c r="AU29" s="28">
        <v>582</v>
      </c>
      <c r="AV29" s="28">
        <v>300</v>
      </c>
      <c r="AW29" s="28">
        <v>330.32</v>
      </c>
      <c r="AX29" s="28">
        <v>145.47999999999999</v>
      </c>
      <c r="AY29" s="28">
        <v>0.19</v>
      </c>
      <c r="AZ29" s="28">
        <v>0.13</v>
      </c>
      <c r="BA29" s="28">
        <v>7.0000000000000007E-2</v>
      </c>
      <c r="BB29" s="28">
        <v>0.13</v>
      </c>
      <c r="BC29" s="28">
        <v>0.11</v>
      </c>
      <c r="BD29" s="28">
        <v>0.45</v>
      </c>
      <c r="BE29" s="28">
        <v>7.0000000000000007E-2</v>
      </c>
      <c r="BF29" s="28">
        <v>0.08</v>
      </c>
      <c r="BG29" s="28">
        <v>7.0000000000000007E-2</v>
      </c>
      <c r="BH29" s="28">
        <v>0.01</v>
      </c>
      <c r="BI29" s="28">
        <v>0.09</v>
      </c>
      <c r="BJ29" s="28">
        <v>0.42</v>
      </c>
      <c r="BK29" s="28">
        <v>0</v>
      </c>
      <c r="BL29" s="28">
        <v>7.0000000000000007E-2</v>
      </c>
      <c r="BM29" s="28">
        <v>0.01</v>
      </c>
      <c r="BN29" s="28">
        <v>0.06</v>
      </c>
      <c r="BO29" s="28">
        <v>0</v>
      </c>
      <c r="BP29" s="28">
        <v>0</v>
      </c>
      <c r="BQ29" s="28">
        <v>0.28999999999999998</v>
      </c>
      <c r="BR29" s="28">
        <v>0.02</v>
      </c>
      <c r="BS29" s="28">
        <v>0.04</v>
      </c>
      <c r="BT29" s="28">
        <v>0</v>
      </c>
      <c r="BU29" s="28">
        <v>0</v>
      </c>
      <c r="BV29" s="28">
        <v>0</v>
      </c>
      <c r="BW29" s="28">
        <v>206.95</v>
      </c>
      <c r="BX29" s="28" t="e">
        <f>$D$29/#REF!*100</f>
        <v>#REF!</v>
      </c>
      <c r="BY29" s="28">
        <v>21.5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5</v>
      </c>
      <c r="CK29" s="28">
        <v>0</v>
      </c>
    </row>
    <row r="30" spans="1:89" s="28" customFormat="1" ht="14.25" x14ac:dyDescent="0.2">
      <c r="B30" s="83" t="s">
        <v>105</v>
      </c>
      <c r="C30" s="29"/>
      <c r="D30" s="29">
        <v>1281.8599999999999</v>
      </c>
      <c r="E30" s="28">
        <v>15.93</v>
      </c>
      <c r="F30" s="28">
        <v>4.42</v>
      </c>
      <c r="G30" s="28">
        <v>3.26</v>
      </c>
      <c r="H30" s="28">
        <v>0</v>
      </c>
      <c r="I30" s="28">
        <v>69.81</v>
      </c>
      <c r="J30" s="28">
        <v>128.56</v>
      </c>
      <c r="K30" s="28">
        <v>13.1</v>
      </c>
      <c r="L30" s="28">
        <v>0</v>
      </c>
      <c r="M30" s="28">
        <v>0</v>
      </c>
      <c r="N30" s="28">
        <v>2.87</v>
      </c>
      <c r="O30" s="28">
        <v>11.06</v>
      </c>
      <c r="P30" s="28">
        <v>1391.72</v>
      </c>
      <c r="Q30" s="28">
        <v>2380.69</v>
      </c>
      <c r="R30" s="28">
        <v>501.27</v>
      </c>
      <c r="S30" s="28">
        <v>196.88</v>
      </c>
      <c r="T30" s="28">
        <v>667.79</v>
      </c>
      <c r="U30" s="28">
        <v>11.49</v>
      </c>
      <c r="V30" s="28">
        <v>136.1</v>
      </c>
      <c r="W30" s="28">
        <v>1416.62</v>
      </c>
      <c r="X30" s="28">
        <v>452.89</v>
      </c>
      <c r="Y30" s="28">
        <v>6.81</v>
      </c>
      <c r="Z30" s="28">
        <v>0.55000000000000004</v>
      </c>
      <c r="AA30" s="28">
        <v>0.76</v>
      </c>
      <c r="AB30" s="28">
        <v>5.59</v>
      </c>
      <c r="AC30" s="28">
        <v>15.29</v>
      </c>
      <c r="AD30" s="28">
        <v>37.42</v>
      </c>
      <c r="AE30" s="28">
        <v>0.4</v>
      </c>
      <c r="AF30" s="28">
        <v>316.64</v>
      </c>
      <c r="AG30" s="28">
        <v>312.70999999999998</v>
      </c>
      <c r="AH30" s="28">
        <v>3348.9</v>
      </c>
      <c r="AI30" s="28">
        <v>1716.33</v>
      </c>
      <c r="AJ30" s="28">
        <v>940.09</v>
      </c>
      <c r="AK30" s="28">
        <v>1521.45</v>
      </c>
      <c r="AL30" s="28">
        <v>480.72</v>
      </c>
      <c r="AM30" s="28">
        <v>2282.08</v>
      </c>
      <c r="AN30" s="28">
        <v>1567.98</v>
      </c>
      <c r="AO30" s="28">
        <v>3043.6</v>
      </c>
      <c r="AP30" s="28">
        <v>3043.92</v>
      </c>
      <c r="AQ30" s="28">
        <v>890.41</v>
      </c>
      <c r="AR30" s="28">
        <v>1689.19</v>
      </c>
      <c r="AS30" s="28">
        <v>9548.49</v>
      </c>
      <c r="AT30" s="28">
        <v>8.99</v>
      </c>
      <c r="AU30" s="28">
        <v>2830.35</v>
      </c>
      <c r="AV30" s="28">
        <v>1911.96</v>
      </c>
      <c r="AW30" s="28">
        <v>1500.41</v>
      </c>
      <c r="AX30" s="28">
        <v>724.38</v>
      </c>
      <c r="AY30" s="28">
        <v>1.37</v>
      </c>
      <c r="AZ30" s="28">
        <v>1.47</v>
      </c>
      <c r="BA30" s="28">
        <v>1.04</v>
      </c>
      <c r="BB30" s="28">
        <v>2.48</v>
      </c>
      <c r="BC30" s="28">
        <v>0.48</v>
      </c>
      <c r="BD30" s="28">
        <v>2.2599999999999998</v>
      </c>
      <c r="BE30" s="28">
        <v>0.1</v>
      </c>
      <c r="BF30" s="28">
        <v>15.02</v>
      </c>
      <c r="BG30" s="28">
        <v>0.08</v>
      </c>
      <c r="BH30" s="28">
        <v>12.83</v>
      </c>
      <c r="BI30" s="28">
        <v>2.67</v>
      </c>
      <c r="BJ30" s="28">
        <v>1.03</v>
      </c>
      <c r="BK30" s="28">
        <v>0</v>
      </c>
      <c r="BL30" s="28">
        <v>1.33</v>
      </c>
      <c r="BM30" s="28">
        <v>0.99</v>
      </c>
      <c r="BN30" s="28">
        <v>43.73</v>
      </c>
      <c r="BO30" s="28">
        <v>0.04</v>
      </c>
      <c r="BP30" s="28">
        <v>0</v>
      </c>
      <c r="BQ30" s="28">
        <v>18.41</v>
      </c>
      <c r="BR30" s="28">
        <v>0.43</v>
      </c>
      <c r="BS30" s="28">
        <v>0.17</v>
      </c>
      <c r="BT30" s="28">
        <v>0</v>
      </c>
      <c r="BU30" s="28">
        <v>0</v>
      </c>
      <c r="BV30" s="28">
        <v>0</v>
      </c>
      <c r="BW30" s="28">
        <v>1458.29</v>
      </c>
      <c r="BY30" s="28">
        <v>372.2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24</v>
      </c>
      <c r="CK30" s="28">
        <v>2.0299999999999998</v>
      </c>
    </row>
    <row r="31" spans="1:89" s="4" customFormat="1" ht="15" x14ac:dyDescent="0.25">
      <c r="B31" s="85"/>
      <c r="C31" s="10"/>
      <c r="D31" s="10"/>
    </row>
    <row r="32" spans="1:89" s="4" customFormat="1" ht="15" x14ac:dyDescent="0.25">
      <c r="B32" s="85" t="s">
        <v>147</v>
      </c>
      <c r="C32" s="10" t="s">
        <v>148</v>
      </c>
      <c r="D32" s="10"/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85"/>
      <c r="C82" s="10"/>
      <c r="D82" s="10"/>
    </row>
    <row r="83" spans="2:4" s="4" customFormat="1" ht="15" x14ac:dyDescent="0.25">
      <c r="B83" s="85"/>
      <c r="C83" s="10"/>
      <c r="D83" s="10"/>
    </row>
    <row r="84" spans="2:4" s="4" customFormat="1" ht="15" x14ac:dyDescent="0.25">
      <c r="B84" s="85"/>
      <c r="C84" s="10"/>
      <c r="D84" s="10"/>
    </row>
    <row r="85" spans="2:4" s="4" customFormat="1" ht="15" x14ac:dyDescent="0.25">
      <c r="B85" s="85"/>
      <c r="C85" s="10"/>
      <c r="D85" s="10"/>
    </row>
    <row r="86" spans="2:4" s="4" customFormat="1" ht="15" x14ac:dyDescent="0.25">
      <c r="B86" s="85"/>
      <c r="C86" s="10"/>
      <c r="D86" s="10"/>
    </row>
    <row r="87" spans="2:4" s="4" customFormat="1" ht="15" x14ac:dyDescent="0.25">
      <c r="B87" s="85"/>
      <c r="C87" s="10"/>
      <c r="D87" s="10"/>
    </row>
    <row r="88" spans="2:4" s="4" customFormat="1" ht="15" x14ac:dyDescent="0.25">
      <c r="B88" s="85"/>
      <c r="C88" s="10"/>
      <c r="D88" s="10"/>
    </row>
    <row r="89" spans="2:4" s="4" customFormat="1" ht="15" x14ac:dyDescent="0.25">
      <c r="B89" s="85"/>
      <c r="C89" s="10"/>
      <c r="D89" s="10"/>
    </row>
    <row r="90" spans="2:4" s="4" customFormat="1" ht="15" x14ac:dyDescent="0.25">
      <c r="B90" s="85"/>
      <c r="C90" s="10"/>
      <c r="D90" s="10"/>
    </row>
    <row r="91" spans="2:4" s="4" customFormat="1" ht="15" x14ac:dyDescent="0.25">
      <c r="B91" s="85"/>
      <c r="C91" s="10"/>
      <c r="D91" s="10"/>
    </row>
    <row r="92" spans="2:4" s="4" customFormat="1" ht="15" x14ac:dyDescent="0.25">
      <c r="B92" s="85"/>
      <c r="C92" s="10"/>
      <c r="D92" s="10"/>
    </row>
    <row r="93" spans="2:4" s="4" customFormat="1" ht="15" x14ac:dyDescent="0.25">
      <c r="B93" s="85"/>
      <c r="C93" s="10"/>
      <c r="D93" s="10"/>
    </row>
    <row r="94" spans="2:4" s="4" customFormat="1" ht="15" x14ac:dyDescent="0.25">
      <c r="B94" s="85"/>
      <c r="C94" s="10"/>
      <c r="D94" s="10"/>
    </row>
    <row r="95" spans="2:4" s="4" customFormat="1" ht="15" x14ac:dyDescent="0.25">
      <c r="B95" s="85"/>
      <c r="C95" s="10"/>
      <c r="D95" s="10"/>
    </row>
    <row r="96" spans="2:4" s="4" customFormat="1" ht="15" x14ac:dyDescent="0.25">
      <c r="B96" s="85"/>
      <c r="C96" s="10"/>
      <c r="D96" s="10"/>
    </row>
    <row r="97" spans="2:4" s="4" customFormat="1" ht="15" x14ac:dyDescent="0.25">
      <c r="B97" s="85"/>
      <c r="C97" s="10"/>
      <c r="D97" s="10"/>
    </row>
    <row r="98" spans="2:4" s="4" customFormat="1" ht="15" x14ac:dyDescent="0.25">
      <c r="B98" s="85"/>
      <c r="C98" s="10"/>
      <c r="D98" s="10"/>
    </row>
    <row r="99" spans="2:4" s="4" customFormat="1" ht="15" x14ac:dyDescent="0.25">
      <c r="B99" s="85"/>
      <c r="C99" s="10"/>
      <c r="D99" s="10"/>
    </row>
    <row r="100" spans="2:4" s="4" customFormat="1" ht="15" x14ac:dyDescent="0.25">
      <c r="B100" s="85"/>
      <c r="C100" s="10"/>
      <c r="D100" s="10"/>
    </row>
    <row r="101" spans="2:4" s="4" customFormat="1" ht="15" x14ac:dyDescent="0.25">
      <c r="B101" s="85"/>
      <c r="C101" s="10"/>
      <c r="D101" s="10"/>
    </row>
    <row r="102" spans="2:4" s="4" customFormat="1" ht="15" x14ac:dyDescent="0.25">
      <c r="B102" s="85"/>
      <c r="C102" s="10"/>
      <c r="D102" s="10"/>
    </row>
    <row r="103" spans="2:4" s="4" customFormat="1" ht="15" x14ac:dyDescent="0.25">
      <c r="B103" s="85"/>
      <c r="C103" s="10"/>
      <c r="D103" s="10"/>
    </row>
    <row r="104" spans="2:4" s="4" customFormat="1" ht="15" x14ac:dyDescent="0.25">
      <c r="B104" s="85"/>
      <c r="C104" s="10"/>
      <c r="D104" s="10"/>
    </row>
    <row r="105" spans="2:4" s="4" customFormat="1" ht="15" x14ac:dyDescent="0.25">
      <c r="B105" s="85"/>
      <c r="C105" s="10"/>
      <c r="D105" s="10"/>
    </row>
    <row r="106" spans="2:4" s="4" customFormat="1" ht="15" x14ac:dyDescent="0.25">
      <c r="B106" s="85"/>
      <c r="C106" s="10"/>
      <c r="D106" s="10"/>
    </row>
    <row r="107" spans="2:4" s="4" customFormat="1" ht="15" x14ac:dyDescent="0.25">
      <c r="B107" s="85"/>
      <c r="C107" s="10"/>
      <c r="D107" s="10"/>
    </row>
    <row r="108" spans="2:4" s="4" customFormat="1" ht="15" x14ac:dyDescent="0.25">
      <c r="B108" s="85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x14ac:dyDescent="0.25">
      <c r="C328" s="9"/>
      <c r="D328" s="9"/>
    </row>
    <row r="329" spans="2:4" x14ac:dyDescent="0.25">
      <c r="C329" s="9"/>
      <c r="D329" s="9"/>
    </row>
    <row r="330" spans="2:4" x14ac:dyDescent="0.25">
      <c r="C330" s="9"/>
      <c r="D330" s="9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107</v>
      </c>
      <c r="B1" s="32" t="s">
        <v>108</v>
      </c>
      <c r="C1" s="33"/>
      <c r="D1" s="34"/>
      <c r="E1" s="31" t="s">
        <v>109</v>
      </c>
      <c r="F1" s="35"/>
      <c r="I1" s="31" t="s">
        <v>110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111</v>
      </c>
      <c r="B3" s="38" t="s">
        <v>112</v>
      </c>
      <c r="C3" s="38" t="s">
        <v>113</v>
      </c>
      <c r="D3" s="38" t="s">
        <v>114</v>
      </c>
      <c r="E3" s="38" t="s">
        <v>1</v>
      </c>
      <c r="F3" s="38" t="s">
        <v>115</v>
      </c>
      <c r="G3" s="38" t="s">
        <v>116</v>
      </c>
      <c r="H3" s="38" t="s">
        <v>117</v>
      </c>
      <c r="I3" s="38" t="s">
        <v>118</v>
      </c>
      <c r="J3" s="39" t="s">
        <v>119</v>
      </c>
    </row>
    <row r="4" spans="1:10" ht="30" x14ac:dyDescent="0.25">
      <c r="A4" s="40" t="s">
        <v>86</v>
      </c>
      <c r="B4" s="41" t="s">
        <v>120</v>
      </c>
      <c r="C4" s="79" t="s">
        <v>138</v>
      </c>
      <c r="D4" s="43" t="s">
        <v>87</v>
      </c>
      <c r="E4" s="44">
        <v>200</v>
      </c>
      <c r="F4" s="45">
        <v>0</v>
      </c>
      <c r="G4" s="46">
        <v>177.055926</v>
      </c>
      <c r="H4" s="46">
        <v>5.12</v>
      </c>
      <c r="I4" s="46">
        <v>5.07</v>
      </c>
      <c r="J4" s="47">
        <v>28.13</v>
      </c>
    </row>
    <row r="5" spans="1:10" x14ac:dyDescent="0.25">
      <c r="A5" s="48"/>
      <c r="B5" s="49"/>
      <c r="C5" s="80" t="s">
        <v>139</v>
      </c>
      <c r="D5" s="50" t="s">
        <v>88</v>
      </c>
      <c r="E5" s="35">
        <v>25</v>
      </c>
      <c r="F5" s="51">
        <v>0.2</v>
      </c>
      <c r="G5" s="52">
        <v>39.24</v>
      </c>
      <c r="H5" s="52">
        <v>3.18</v>
      </c>
      <c r="I5" s="52">
        <v>2.88</v>
      </c>
      <c r="J5" s="53">
        <v>0.18</v>
      </c>
    </row>
    <row r="6" spans="1:10" x14ac:dyDescent="0.25">
      <c r="A6" s="48"/>
      <c r="B6" s="54" t="s">
        <v>121</v>
      </c>
      <c r="C6" s="80" t="s">
        <v>108</v>
      </c>
      <c r="D6" s="50" t="s">
        <v>89</v>
      </c>
      <c r="E6" s="35">
        <v>5</v>
      </c>
      <c r="F6" s="51">
        <v>0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122</v>
      </c>
      <c r="C7" s="80" t="s">
        <v>108</v>
      </c>
      <c r="D7" s="50" t="s">
        <v>90</v>
      </c>
      <c r="E7" s="35">
        <v>25</v>
      </c>
      <c r="F7" s="51">
        <v>0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123</v>
      </c>
      <c r="C8" s="80" t="s">
        <v>140</v>
      </c>
      <c r="D8" s="50" t="s">
        <v>91</v>
      </c>
      <c r="E8" s="35">
        <v>200</v>
      </c>
      <c r="F8" s="51">
        <v>7.82</v>
      </c>
      <c r="G8" s="52">
        <v>79.549904000000012</v>
      </c>
      <c r="H8" s="52">
        <v>3.64</v>
      </c>
      <c r="I8" s="52">
        <v>3.34</v>
      </c>
      <c r="J8" s="53">
        <v>9.57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124</v>
      </c>
      <c r="B11" s="62" t="s">
        <v>123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125</v>
      </c>
      <c r="B14" s="63" t="s">
        <v>126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127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128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129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130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131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132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133</v>
      </c>
      <c r="B23" s="62" t="s">
        <v>134</v>
      </c>
      <c r="C23" s="79" t="s">
        <v>141</v>
      </c>
      <c r="D23" s="43" t="s">
        <v>102</v>
      </c>
      <c r="E23" s="44">
        <v>200</v>
      </c>
      <c r="F23" s="45">
        <v>6.14</v>
      </c>
      <c r="G23" s="46">
        <v>77.788600000000002</v>
      </c>
      <c r="H23" s="46">
        <v>3.14</v>
      </c>
      <c r="I23" s="46">
        <v>3.21</v>
      </c>
      <c r="J23" s="47">
        <v>9.5</v>
      </c>
    </row>
    <row r="24" spans="1:10" x14ac:dyDescent="0.25">
      <c r="A24" s="48"/>
      <c r="B24" s="76" t="s">
        <v>130</v>
      </c>
      <c r="C24" s="80" t="s">
        <v>142</v>
      </c>
      <c r="D24" s="50" t="s">
        <v>103</v>
      </c>
      <c r="E24" s="35">
        <v>60</v>
      </c>
      <c r="F24" s="51">
        <v>0</v>
      </c>
      <c r="G24" s="52">
        <v>206.45399999999998</v>
      </c>
      <c r="H24" s="52">
        <v>6.48</v>
      </c>
      <c r="I24" s="52">
        <v>0.78</v>
      </c>
      <c r="J24" s="53">
        <v>43.44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135</v>
      </c>
      <c r="B27" s="41" t="s">
        <v>120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129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130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122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136</v>
      </c>
      <c r="B33" s="62" t="s">
        <v>137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134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130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123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45415.313680555555</v>
      </c>
    </row>
    <row r="2" spans="1:2" x14ac:dyDescent="0.2">
      <c r="A2" t="s">
        <v>76</v>
      </c>
      <c r="B2" s="13">
        <v>45400.519791666666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03.05.2024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2024-04-18T07:51:53Z</dcterms:modified>
</cp:coreProperties>
</file>