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Работа\Desktop\Меню 2026г\Август\"/>
    </mc:Choice>
  </mc:AlternateContent>
  <bookViews>
    <workbookView xWindow="240" yWindow="135" windowWidth="11355" windowHeight="6150"/>
  </bookViews>
  <sheets>
    <sheet name="19.08.2026" sheetId="1" r:id="rId1"/>
    <sheet name="Лист2" sheetId="4" r:id="rId2"/>
    <sheet name="1" sheetId="3" r:id="rId3"/>
    <sheet name="Dop" sheetId="2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'19.08.2026'!#REF!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C15" i="1" l="1"/>
  <c r="C16" i="4"/>
  <c r="C9" i="1"/>
  <c r="A28" i="4" l="1"/>
  <c r="A27" i="4"/>
  <c r="A24" i="4"/>
  <c r="C23" i="4"/>
  <c r="A23" i="4"/>
  <c r="C22" i="4"/>
  <c r="A22" i="4"/>
  <c r="C21" i="4"/>
  <c r="A21" i="4"/>
  <c r="A20" i="4"/>
  <c r="A19" i="4"/>
  <c r="A16" i="4"/>
  <c r="A13" i="4"/>
  <c r="C12" i="4"/>
  <c r="A12" i="4"/>
  <c r="C11" i="4"/>
  <c r="A11" i="4"/>
  <c r="A10" i="4"/>
  <c r="BX28" i="1"/>
  <c r="BX24" i="1"/>
  <c r="BX16" i="1"/>
  <c r="BX13" i="1"/>
  <c r="A27" i="1"/>
  <c r="C27" i="1"/>
  <c r="A26" i="1"/>
  <c r="C26" i="1"/>
  <c r="A23" i="1"/>
  <c r="C23" i="1"/>
  <c r="A22" i="1"/>
  <c r="C22" i="1"/>
  <c r="A21" i="1"/>
  <c r="C21" i="1"/>
  <c r="A20" i="1"/>
  <c r="C20" i="1"/>
  <c r="A19" i="1"/>
  <c r="C19" i="1"/>
  <c r="A18" i="1"/>
  <c r="A15" i="1"/>
  <c r="A12" i="1"/>
  <c r="C12" i="1"/>
  <c r="A11" i="1"/>
  <c r="C11" i="1"/>
  <c r="A10" i="1"/>
  <c r="C10" i="1"/>
  <c r="A9" i="1"/>
</calcChain>
</file>

<file path=xl/sharedStrings.xml><?xml version="1.0" encoding="utf-8"?>
<sst xmlns="http://schemas.openxmlformats.org/spreadsheetml/2006/main" count="194" uniqueCount="145">
  <si>
    <t>ЭЦ, ккал</t>
  </si>
  <si>
    <t>Выход, г</t>
  </si>
  <si>
    <t>МЕНЮ</t>
  </si>
  <si>
    <t>наименование предприятия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</si>
  <si>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</si>
  <si>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</si>
  <si>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</si>
  <si>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</si>
  <si>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</si>
  <si>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</si>
  <si>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</si>
  <si>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</si>
  <si>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</si>
  <si>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</si>
  <si>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</si>
  <si>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</si>
  <si>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</si>
  <si>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</si>
  <si>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</si>
  <si>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</si>
  <si>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</si>
  <si>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</si>
  <si>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</si>
  <si>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</si>
  <si>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</si>
  <si>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</si>
  <si>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</si>
  <si>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</si>
  <si>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</si>
  <si>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</si>
  <si>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</si>
  <si>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</si>
  <si>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</si>
  <si>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</si>
  <si>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</si>
  <si>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</si>
  <si>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</si>
  <si>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</si>
  <si>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</si>
  <si>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</si>
  <si>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</si>
  <si>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</si>
  <si>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</si>
  <si>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</si>
  <si>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</si>
  <si>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</si>
  <si>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</si>
  <si>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</si>
  <si>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</si>
  <si>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</si>
  <si>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</si>
  <si>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</si>
  <si>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</si>
  <si>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</si>
  <si>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</si>
  <si>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</si>
  <si>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</si>
  <si>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</si>
  <si>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</si>
  <si>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</si>
  <si>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</si>
  <si>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</si>
  <si>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</si>
  <si>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</si>
  <si>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</si>
  <si>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</si>
  <si>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</si>
  <si>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</si>
  <si>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</si>
  <si>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</si>
  <si>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</si>
  <si>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</si>
  <si>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</si>
  <si>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</si>
  <si>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</si>
  <si>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</si>
  <si>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</si>
  <si>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</si>
  <si>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</si>
  <si>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</si>
  <si>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</si>
  <si>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Утверждаю</t>
  </si>
  <si>
    <t>Н.Г.Зудихина</t>
  </si>
  <si>
    <t>_________</t>
  </si>
  <si>
    <t>МАДОУ "Детский сад №7 "Золотой ключик"</t>
  </si>
  <si>
    <t>без группы</t>
  </si>
  <si>
    <t>без физ.норм</t>
  </si>
  <si>
    <t>Завтрак</t>
  </si>
  <si>
    <t>Каша ячневая молочная с маслом сливочным</t>
  </si>
  <si>
    <t>Масло сливочное</t>
  </si>
  <si>
    <t>Батон</t>
  </si>
  <si>
    <t>Чай с молоком</t>
  </si>
  <si>
    <t>Итого за 'Завтрак'</t>
  </si>
  <si>
    <t>10:00</t>
  </si>
  <si>
    <t>Сок</t>
  </si>
  <si>
    <t>Итого за '10:00'</t>
  </si>
  <si>
    <t>Обед</t>
  </si>
  <si>
    <t>Суп крестьянский с крупой со сметаной</t>
  </si>
  <si>
    <t>Хлеб пшеничный</t>
  </si>
  <si>
    <t>Хлеб ржаной</t>
  </si>
  <si>
    <t>Итого за 'Обед'</t>
  </si>
  <si>
    <t>Полдник</t>
  </si>
  <si>
    <t>Печенье</t>
  </si>
  <si>
    <t>Кофейный напиток с молоком</t>
  </si>
  <si>
    <t>Итого за 'Полдник'</t>
  </si>
  <si>
    <t>Ясли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</si>
  <si>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</si>
  <si>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</si>
  <si>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</si>
  <si>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</si>
  <si>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</si>
  <si>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</si>
  <si>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</si>
  <si>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</si>
  <si>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</si>
  <si>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</si>
  <si>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</si>
  <si>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</si>
  <si>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</si>
  <si>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</si>
  <si>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</si>
  <si>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</si>
  <si>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</si>
  <si>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</si>
  <si>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</si>
  <si>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</si>
  <si>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</si>
  <si>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</si>
  <si>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</si>
  <si>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</si>
  <si>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</si>
  <si>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</si>
  <si>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</si>
  <si>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</si>
  <si>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</si>
  <si>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</si>
  <si>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15/4</t>
  </si>
  <si>
    <t>30/10</t>
  </si>
  <si>
    <t>32/10</t>
  </si>
  <si>
    <t xml:space="preserve">Омлет с рыбой </t>
  </si>
  <si>
    <t>Кофейный напиток</t>
  </si>
  <si>
    <t>Компот из яблок и изюма</t>
  </si>
  <si>
    <t>Чай с лимоном</t>
  </si>
  <si>
    <t>28.04.2026</t>
  </si>
  <si>
    <t>Томат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</si>
</sst>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164" fontId="0" fillId="0" borderId="0" xfId="0" applyNumberForma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0" fillId="0" borderId="0" xfId="0" quotePrefix="1"/>
    <xf numFmtId="0" fontId="7" fillId="0" borderId="0" xfId="1"/>
    <xf numFmtId="49" fontId="7" fillId="2" borderId="2" xfId="1" applyNumberFormat="1" applyFill="1" applyBorder="1" applyProtection="1">
      <protection locked="0"/>
    </xf>
    <xf numFmtId="14" fontId="7" fillId="2" borderId="2" xfId="1" applyNumberFormat="1" applyFill="1" applyBorder="1" applyProtection="1">
      <protection locked="0"/>
    </xf>
    <xf numFmtId="0" fontId="7" fillId="0" borderId="12" xfId="1" applyBorder="1" applyAlignment="1">
      <alignment horizontal="center"/>
    </xf>
    <xf numFmtId="0" fontId="7" fillId="0" borderId="13" xfId="1" applyBorder="1" applyAlignment="1">
      <alignment horizontal="center"/>
    </xf>
    <xf numFmtId="0" fontId="7" fillId="0" borderId="14" xfId="1" applyBorder="1" applyAlignment="1">
      <alignment horizontal="center"/>
    </xf>
    <xf numFmtId="0" fontId="7" fillId="0" borderId="15" xfId="1" applyBorder="1"/>
    <xf numFmtId="0" fontId="7" fillId="0" borderId="16" xfId="1" applyBorder="1"/>
    <xf numFmtId="0" fontId="7" fillId="2" borderId="16" xfId="1" applyFill="1" applyBorder="1" applyProtection="1">
      <protection locked="0"/>
    </xf>
    <xf numFmtId="0" fontId="7" fillId="2" borderId="16" xfId="1" applyFill="1" applyBorder="1" applyAlignment="1" applyProtection="1">
      <alignment wrapText="1"/>
      <protection locked="0"/>
    </xf>
    <xf numFmtId="49" fontId="7" fillId="2" borderId="16" xfId="1" applyNumberFormat="1" applyFill="1" applyBorder="1" applyProtection="1">
      <protection locked="0"/>
    </xf>
    <xf numFmtId="2" fontId="7" fillId="2" borderId="16" xfId="1" applyNumberFormat="1" applyFill="1" applyBorder="1" applyProtection="1">
      <protection locked="0"/>
    </xf>
    <xf numFmtId="1" fontId="7" fillId="2" borderId="16" xfId="1" applyNumberFormat="1" applyFill="1" applyBorder="1" applyProtection="1">
      <protection locked="0"/>
    </xf>
    <xf numFmtId="1" fontId="7" fillId="2" borderId="17" xfId="1" applyNumberFormat="1" applyFill="1" applyBorder="1" applyProtection="1">
      <protection locked="0"/>
    </xf>
    <xf numFmtId="0" fontId="7" fillId="0" borderId="18" xfId="1" applyBorder="1"/>
    <xf numFmtId="0" fontId="7" fillId="2" borderId="2" xfId="1" applyFill="1" applyBorder="1" applyProtection="1">
      <protection locked="0"/>
    </xf>
    <xf numFmtId="0" fontId="7" fillId="2" borderId="2" xfId="1" applyFill="1" applyBorder="1" applyAlignment="1" applyProtection="1">
      <alignment wrapText="1"/>
      <protection locked="0"/>
    </xf>
    <xf numFmtId="2" fontId="7" fillId="2" borderId="2" xfId="1" applyNumberFormat="1" applyFill="1" applyBorder="1" applyProtection="1">
      <protection locked="0"/>
    </xf>
    <xf numFmtId="1" fontId="7" fillId="2" borderId="2" xfId="1" applyNumberFormat="1" applyFill="1" applyBorder="1" applyProtection="1">
      <protection locked="0"/>
    </xf>
    <xf numFmtId="1" fontId="7" fillId="2" borderId="19" xfId="1" applyNumberFormat="1" applyFill="1" applyBorder="1" applyProtection="1">
      <protection locked="0"/>
    </xf>
    <xf numFmtId="0" fontId="7" fillId="0" borderId="2" xfId="1" applyBorder="1"/>
    <xf numFmtId="0" fontId="7" fillId="0" borderId="20" xfId="1" applyBorder="1"/>
    <xf numFmtId="0" fontId="7" fillId="2" borderId="21" xfId="1" applyFill="1" applyBorder="1" applyProtection="1">
      <protection locked="0"/>
    </xf>
    <xf numFmtId="0" fontId="7" fillId="2" borderId="21" xfId="1" applyFill="1" applyBorder="1" applyAlignment="1" applyProtection="1">
      <alignment wrapText="1"/>
      <protection locked="0"/>
    </xf>
    <xf numFmtId="49" fontId="7" fillId="2" borderId="21" xfId="1" applyNumberFormat="1" applyFill="1" applyBorder="1" applyProtection="1">
      <protection locked="0"/>
    </xf>
    <xf numFmtId="2" fontId="7" fillId="2" borderId="21" xfId="1" applyNumberFormat="1" applyFill="1" applyBorder="1" applyProtection="1">
      <protection locked="0"/>
    </xf>
    <xf numFmtId="1" fontId="7" fillId="2" borderId="21" xfId="1" applyNumberFormat="1" applyFill="1" applyBorder="1" applyProtection="1">
      <protection locked="0"/>
    </xf>
    <xf numFmtId="1" fontId="7" fillId="2" borderId="22" xfId="1" applyNumberFormat="1" applyFill="1" applyBorder="1" applyProtection="1">
      <protection locked="0"/>
    </xf>
    <xf numFmtId="0" fontId="7" fillId="3" borderId="16" xfId="1" applyFill="1" applyBorder="1"/>
    <xf numFmtId="0" fontId="7" fillId="0" borderId="10" xfId="1" applyBorder="1"/>
    <xf numFmtId="0" fontId="7" fillId="2" borderId="10" xfId="1" applyFill="1" applyBorder="1" applyProtection="1">
      <protection locked="0"/>
    </xf>
    <xf numFmtId="0" fontId="7" fillId="2" borderId="10" xfId="1" applyFill="1" applyBorder="1" applyAlignment="1" applyProtection="1">
      <alignment wrapText="1"/>
      <protection locked="0"/>
    </xf>
    <xf numFmtId="49" fontId="7" fillId="2" borderId="10" xfId="1" applyNumberFormat="1" applyFill="1" applyBorder="1" applyProtection="1">
      <protection locked="0"/>
    </xf>
    <xf numFmtId="2" fontId="7" fillId="2" borderId="10" xfId="1" applyNumberFormat="1" applyFill="1" applyBorder="1" applyProtection="1">
      <protection locked="0"/>
    </xf>
    <xf numFmtId="1" fontId="7" fillId="2" borderId="10" xfId="1" applyNumberFormat="1" applyFill="1" applyBorder="1" applyProtection="1">
      <protection locked="0"/>
    </xf>
    <xf numFmtId="1" fontId="7" fillId="2" borderId="23" xfId="1" applyNumberFormat="1" applyFill="1" applyBorder="1" applyProtection="1">
      <protection locked="0"/>
    </xf>
    <xf numFmtId="0" fontId="7" fillId="2" borderId="7" xfId="1" applyFill="1" applyBorder="1" applyProtection="1">
      <protection locked="0"/>
    </xf>
    <xf numFmtId="0" fontId="7" fillId="2" borderId="7" xfId="1" applyFill="1" applyBorder="1" applyAlignment="1" applyProtection="1">
      <alignment wrapText="1"/>
      <protection locked="0"/>
    </xf>
    <xf numFmtId="49" fontId="7" fillId="2" borderId="7" xfId="1" applyNumberFormat="1" applyFill="1" applyBorder="1" applyProtection="1">
      <protection locked="0"/>
    </xf>
    <xf numFmtId="2" fontId="7" fillId="2" borderId="7" xfId="1" applyNumberFormat="1" applyFill="1" applyBorder="1" applyProtection="1">
      <protection locked="0"/>
    </xf>
    <xf numFmtId="1" fontId="7" fillId="2" borderId="7" xfId="1" applyNumberFormat="1" applyFill="1" applyBorder="1" applyProtection="1">
      <protection locked="0"/>
    </xf>
    <xf numFmtId="1" fontId="7" fillId="2" borderId="24" xfId="1" applyNumberFormat="1" applyFill="1" applyBorder="1" applyProtection="1">
      <protection locked="0"/>
    </xf>
    <xf numFmtId="0" fontId="7" fillId="3" borderId="10" xfId="1" applyFill="1" applyBorder="1"/>
    <xf numFmtId="0" fontId="7" fillId="3" borderId="9" xfId="1" applyFill="1" applyBorder="1"/>
    <xf numFmtId="49" fontId="7" fillId="0" borderId="0" xfId="1" applyNumberFormat="1"/>
    <xf numFmtId="0" fontId="7" fillId="2" borderId="16" xfId="1" quotePrefix="1" applyFill="1" applyBorder="1" applyProtection="1">
      <protection locked="0"/>
    </xf>
    <xf numFmtId="0" fontId="7" fillId="2" borderId="2" xfId="1" quotePrefix="1" applyFill="1" applyBorder="1" applyProtection="1">
      <protection locked="0"/>
    </xf>
    <xf numFmtId="14" fontId="8" fillId="0" borderId="0" xfId="0" applyNumberFormat="1" applyFont="1" applyAlignment="1"/>
    <xf numFmtId="0" fontId="4" fillId="0" borderId="11" xfId="0" applyFont="1" applyBorder="1"/>
    <xf numFmtId="0" fontId="6" fillId="0" borderId="1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12" fontId="4" fillId="0" borderId="2" xfId="0" applyNumberFormat="1" applyFont="1" applyBorder="1" applyAlignment="1">
      <alignment horizontal="center" vertical="center"/>
    </xf>
    <xf numFmtId="12" fontId="6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3" xfId="1" applyFill="1" applyBorder="1" applyAlignment="1" applyProtection="1">
      <protection locked="0"/>
    </xf>
    <xf numFmtId="0" fontId="7" fillId="2" borderId="8" xfId="1" applyFill="1" applyBorder="1" applyAlignment="1" applyProtection="1">
      <protection locked="0"/>
    </xf>
    <xf numFmtId="0" fontId="7" fillId="0" borderId="11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K1824"/>
  <sheetViews>
    <sheetView tabSelected="1" zoomScaleNormal="100" workbookViewId="0">
      <selection activeCell="B28" sqref="B28"/>
    </sheetView>
  </sheetViews>
  <sheetFormatPr defaultColWidth="0" defaultRowHeight="15.75" x14ac:dyDescent="0.25"/>
  <cols>
    <col min="1" max="1" width="4" style="1" customWidth="1"/>
    <col min="2" max="2" width="38.42578125" style="13" customWidth="1"/>
    <col min="3" max="3" width="7.28515625" style="1" customWidth="1"/>
    <col min="4" max="4" width="8" style="1" customWidth="1"/>
    <col min="5" max="17" width="0" style="1" hidden="1" customWidth="1"/>
    <col min="18" max="20" width="5.7109375" style="1" hidden="1" customWidth="1"/>
    <col min="21" max="21" width="4.7109375" style="1" hidden="1" customWidth="1"/>
    <col min="22" max="23" width="5.7109375" style="1" hidden="1" customWidth="1"/>
    <col min="24" max="24" width="7" style="1" hidden="1" customWidth="1"/>
    <col min="25" max="30" width="5.7109375" style="1" hidden="1" customWidth="1"/>
    <col min="31" max="75" width="0" style="1" hidden="1" customWidth="1"/>
    <col min="76" max="16383" width="0" style="1" hidden="1"/>
    <col min="16384" max="16384" width="0.140625" style="1" customWidth="1"/>
  </cols>
  <sheetData>
    <row r="1" spans="1:89" x14ac:dyDescent="0.25">
      <c r="B1" s="2" t="s">
        <v>81</v>
      </c>
    </row>
    <row r="2" spans="1:89" x14ac:dyDescent="0.25">
      <c r="B2" s="2" t="s">
        <v>83</v>
      </c>
      <c r="C2" s="1" t="s">
        <v>82</v>
      </c>
    </row>
    <row r="3" spans="1:89" ht="20.25" customHeight="1" x14ac:dyDescent="0.45">
      <c r="A3" s="80" t="s">
        <v>2</v>
      </c>
      <c r="B3" s="80"/>
      <c r="C3" s="80"/>
      <c r="D3" s="80"/>
    </row>
    <row r="4" spans="1:89" ht="15.75" customHeight="1" x14ac:dyDescent="0.25">
      <c r="B4" s="1" t="s">
        <v>84</v>
      </c>
    </row>
    <row r="5" spans="1:89" x14ac:dyDescent="0.25">
      <c r="B5" s="2" t="s">
        <v>3</v>
      </c>
      <c r="C5" s="5"/>
      <c r="D5" s="3"/>
    </row>
    <row r="6" spans="1:89" ht="7.5" customHeight="1" x14ac:dyDescent="0.25">
      <c r="B6" s="1"/>
    </row>
    <row r="7" spans="1:89" s="4" customFormat="1" ht="14.25" customHeight="1" x14ac:dyDescent="0.25">
      <c r="A7" s="79" t="s">
        <v>70</v>
      </c>
      <c r="B7" s="81" t="s">
        <v>87</v>
      </c>
      <c r="C7" s="79" t="s">
        <v>1</v>
      </c>
      <c r="D7" s="79" t="s">
        <v>0</v>
      </c>
      <c r="E7" s="4" t="s">
        <v>4</v>
      </c>
      <c r="F7" s="4" t="s">
        <v>5</v>
      </c>
      <c r="G7" s="4" t="s">
        <v>68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76" t="s">
        <v>69</v>
      </c>
      <c r="S7" s="76"/>
      <c r="T7" s="76"/>
      <c r="U7" s="76"/>
      <c r="V7" s="77" t="s">
        <v>71</v>
      </c>
      <c r="W7" s="77"/>
      <c r="X7" s="77"/>
      <c r="Y7" s="77"/>
      <c r="Z7" s="77"/>
      <c r="AA7" s="77"/>
      <c r="AB7" s="77"/>
      <c r="AC7" s="77"/>
      <c r="AD7" s="78"/>
      <c r="AE7" s="4" t="s">
        <v>24</v>
      </c>
      <c r="AF7" s="4" t="s">
        <v>25</v>
      </c>
      <c r="AG7" s="4" t="s">
        <v>26</v>
      </c>
      <c r="AH7" s="4" t="s">
        <v>27</v>
      </c>
      <c r="AI7" s="4" t="s">
        <v>28</v>
      </c>
      <c r="AJ7" s="4" t="s">
        <v>29</v>
      </c>
      <c r="AK7" s="4" t="s">
        <v>30</v>
      </c>
      <c r="AL7" s="4" t="s">
        <v>31</v>
      </c>
      <c r="AM7" s="4" t="s">
        <v>32</v>
      </c>
      <c r="AN7" s="4" t="s">
        <v>33</v>
      </c>
      <c r="AO7" s="4" t="s">
        <v>34</v>
      </c>
      <c r="AP7" s="4" t="s">
        <v>35</v>
      </c>
      <c r="AQ7" s="4" t="s">
        <v>36</v>
      </c>
      <c r="AR7" s="4" t="s">
        <v>37</v>
      </c>
      <c r="AS7" s="4" t="s">
        <v>38</v>
      </c>
      <c r="AT7" s="4" t="s">
        <v>39</v>
      </c>
      <c r="AU7" s="4" t="s">
        <v>40</v>
      </c>
      <c r="AV7" s="4" t="s">
        <v>41</v>
      </c>
      <c r="AW7" s="4" t="s">
        <v>42</v>
      </c>
      <c r="AX7" s="4" t="s">
        <v>43</v>
      </c>
      <c r="AY7" s="4" t="s">
        <v>44</v>
      </c>
      <c r="AZ7" s="4" t="s">
        <v>45</v>
      </c>
      <c r="BA7" s="4" t="s">
        <v>46</v>
      </c>
      <c r="BB7" s="4" t="s">
        <v>47</v>
      </c>
      <c r="BC7" s="4" t="s">
        <v>48</v>
      </c>
      <c r="BD7" s="4" t="s">
        <v>49</v>
      </c>
      <c r="BE7" s="4" t="s">
        <v>50</v>
      </c>
      <c r="BF7" s="4" t="s">
        <v>51</v>
      </c>
      <c r="BG7" s="4" t="s">
        <v>52</v>
      </c>
      <c r="BH7" s="4" t="s">
        <v>53</v>
      </c>
      <c r="BI7" s="4" t="s">
        <v>54</v>
      </c>
      <c r="BJ7" s="4" t="s">
        <v>55</v>
      </c>
      <c r="BK7" s="4" t="s">
        <v>56</v>
      </c>
      <c r="BL7" s="4" t="s">
        <v>57</v>
      </c>
      <c r="BM7" s="4" t="s">
        <v>58</v>
      </c>
      <c r="BN7" s="4" t="s">
        <v>59</v>
      </c>
      <c r="BO7" s="4" t="s">
        <v>60</v>
      </c>
      <c r="BP7" s="4" t="s">
        <v>61</v>
      </c>
      <c r="BQ7" s="4" t="s">
        <v>62</v>
      </c>
      <c r="BR7" s="4" t="s">
        <v>63</v>
      </c>
      <c r="BS7" s="4" t="s">
        <v>64</v>
      </c>
      <c r="BT7" s="4" t="s">
        <v>65</v>
      </c>
      <c r="BU7" s="4" t="s">
        <v>66</v>
      </c>
      <c r="BV7" s="4" t="s">
        <v>67</v>
      </c>
      <c r="BW7" s="10"/>
    </row>
    <row r="8" spans="1:89" s="14" customFormat="1" ht="15.75" customHeight="1" x14ac:dyDescent="0.25">
      <c r="A8" s="79"/>
      <c r="B8" s="79"/>
      <c r="C8" s="79"/>
      <c r="D8" s="79"/>
      <c r="E8" s="67"/>
      <c r="R8" s="9" t="s">
        <v>16</v>
      </c>
      <c r="S8" s="9" t="s">
        <v>17</v>
      </c>
      <c r="T8" s="9" t="s">
        <v>18</v>
      </c>
      <c r="U8" s="9" t="s">
        <v>19</v>
      </c>
      <c r="V8" s="9" t="s">
        <v>80</v>
      </c>
      <c r="W8" s="9" t="s">
        <v>20</v>
      </c>
      <c r="X8" s="9" t="s">
        <v>72</v>
      </c>
      <c r="Y8" s="9" t="s">
        <v>73</v>
      </c>
      <c r="Z8" s="9" t="s">
        <v>74</v>
      </c>
      <c r="AA8" s="9" t="s">
        <v>21</v>
      </c>
      <c r="AB8" s="9" t="s">
        <v>22</v>
      </c>
      <c r="AC8" s="9" t="s">
        <v>23</v>
      </c>
      <c r="AD8" s="9" t="s">
        <v>75</v>
      </c>
    </row>
    <row r="9" spans="1:89" s="14" customFormat="1" ht="30" x14ac:dyDescent="0.25">
      <c r="A9" s="14" t="str">
        <f>"15/4"</f>
        <v>15/4</v>
      </c>
      <c r="B9" s="69" t="s">
        <v>88</v>
      </c>
      <c r="C9" s="71" t="str">
        <f>"150"</f>
        <v>150</v>
      </c>
      <c r="D9" s="15">
        <v>161.81209799999999</v>
      </c>
      <c r="E9" s="67">
        <v>3.25</v>
      </c>
      <c r="F9" s="14">
        <v>0.08</v>
      </c>
      <c r="G9" s="14">
        <v>0</v>
      </c>
      <c r="H9" s="14">
        <v>0</v>
      </c>
      <c r="I9" s="14">
        <v>6.69</v>
      </c>
      <c r="J9" s="14">
        <v>17.239999999999998</v>
      </c>
      <c r="K9" s="14">
        <v>2.19</v>
      </c>
      <c r="L9" s="14">
        <v>0</v>
      </c>
      <c r="M9" s="14">
        <v>0</v>
      </c>
      <c r="N9" s="14">
        <v>7.0000000000000007E-2</v>
      </c>
      <c r="O9" s="14">
        <v>1.36</v>
      </c>
      <c r="P9" s="14">
        <v>233.23</v>
      </c>
      <c r="Q9" s="14">
        <v>349.92</v>
      </c>
      <c r="R9" s="14">
        <v>128.56</v>
      </c>
      <c r="S9" s="14">
        <v>42.13</v>
      </c>
      <c r="T9" s="14">
        <v>169.73</v>
      </c>
      <c r="U9" s="14">
        <v>0.95</v>
      </c>
      <c r="V9" s="14">
        <v>17.28</v>
      </c>
      <c r="W9" s="14">
        <v>86.4</v>
      </c>
      <c r="X9" s="14">
        <v>47.34</v>
      </c>
      <c r="Y9" s="14">
        <v>0.75</v>
      </c>
      <c r="Z9" s="14">
        <v>0.1</v>
      </c>
      <c r="AA9" s="14">
        <v>0.13</v>
      </c>
      <c r="AB9" s="14">
        <v>0.99</v>
      </c>
      <c r="AC9" s="14">
        <v>2.4300000000000002</v>
      </c>
      <c r="AD9" s="14">
        <v>5.77</v>
      </c>
      <c r="AE9" s="14">
        <v>0</v>
      </c>
      <c r="AF9" s="14">
        <v>0</v>
      </c>
      <c r="AG9" s="14">
        <v>0</v>
      </c>
      <c r="AH9" s="14">
        <v>1022.52</v>
      </c>
      <c r="AI9" s="14">
        <v>433.8</v>
      </c>
      <c r="AJ9" s="14">
        <v>376.44</v>
      </c>
      <c r="AK9" s="14">
        <v>439.6</v>
      </c>
      <c r="AL9" s="14">
        <v>126.47</v>
      </c>
      <c r="AM9" s="14">
        <v>831.72</v>
      </c>
      <c r="AN9" s="14">
        <v>637.47</v>
      </c>
      <c r="AO9" s="14">
        <v>1693.54</v>
      </c>
      <c r="AP9" s="14">
        <v>1573.39</v>
      </c>
      <c r="AQ9" s="14">
        <v>400.81</v>
      </c>
      <c r="AR9" s="14">
        <v>848.03</v>
      </c>
      <c r="AS9" s="14">
        <v>3567.91</v>
      </c>
      <c r="AT9" s="14">
        <v>2.75</v>
      </c>
      <c r="AU9" s="14">
        <v>1076.21</v>
      </c>
      <c r="AV9" s="14">
        <v>684.55</v>
      </c>
      <c r="AW9" s="14">
        <v>467.83</v>
      </c>
      <c r="AX9" s="14">
        <v>216.25</v>
      </c>
      <c r="AY9" s="14">
        <v>0.76</v>
      </c>
      <c r="AZ9" s="14">
        <v>1.05</v>
      </c>
      <c r="BA9" s="14">
        <v>0.79</v>
      </c>
      <c r="BB9" s="14">
        <v>1.94</v>
      </c>
      <c r="BC9" s="14">
        <v>0.08</v>
      </c>
      <c r="BD9" s="14">
        <v>0.46</v>
      </c>
      <c r="BE9" s="14">
        <v>0.01</v>
      </c>
      <c r="BF9" s="14">
        <v>3.08</v>
      </c>
      <c r="BG9" s="14">
        <v>0.01</v>
      </c>
      <c r="BH9" s="14">
        <v>0.94</v>
      </c>
      <c r="BI9" s="14">
        <v>0.57999999999999996</v>
      </c>
      <c r="BJ9" s="14">
        <v>0.46</v>
      </c>
      <c r="BK9" s="14">
        <v>0</v>
      </c>
      <c r="BL9" s="14">
        <v>0.98</v>
      </c>
      <c r="BM9" s="14">
        <v>0.27</v>
      </c>
      <c r="BN9" s="14">
        <v>23.77</v>
      </c>
      <c r="BO9" s="14">
        <v>0</v>
      </c>
      <c r="BP9" s="14">
        <v>0</v>
      </c>
      <c r="BQ9" s="14">
        <v>9.1300000000000008</v>
      </c>
      <c r="BR9" s="14">
        <v>0.24</v>
      </c>
      <c r="BS9" s="14">
        <v>0.08</v>
      </c>
      <c r="BT9" s="14">
        <v>0</v>
      </c>
      <c r="BU9" s="14">
        <v>0</v>
      </c>
      <c r="BV9" s="14">
        <v>0</v>
      </c>
      <c r="BW9" s="14">
        <v>158.71</v>
      </c>
      <c r="BY9" s="14">
        <v>31.68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3.6</v>
      </c>
      <c r="CK9" s="14">
        <v>0.45</v>
      </c>
    </row>
    <row r="10" spans="1:89" s="14" customFormat="1" ht="15" x14ac:dyDescent="0.25">
      <c r="A10" s="14" t="str">
        <f>"-"</f>
        <v>-</v>
      </c>
      <c r="B10" s="69" t="s">
        <v>89</v>
      </c>
      <c r="C10" s="71" t="str">
        <f>"5"</f>
        <v>5</v>
      </c>
      <c r="D10" s="15">
        <v>38.184277296771093</v>
      </c>
      <c r="E10" s="67">
        <v>2.72</v>
      </c>
      <c r="F10" s="14">
        <v>0.13</v>
      </c>
      <c r="G10" s="14">
        <v>0</v>
      </c>
      <c r="H10" s="14">
        <v>0</v>
      </c>
      <c r="I10" s="14">
        <v>0.08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0.08</v>
      </c>
      <c r="P10" s="14">
        <v>0.87</v>
      </c>
      <c r="Q10" s="14">
        <v>1.73</v>
      </c>
      <c r="R10" s="14">
        <v>1.39</v>
      </c>
      <c r="S10" s="14">
        <v>0</v>
      </c>
      <c r="T10" s="14">
        <v>1.73</v>
      </c>
      <c r="U10" s="14">
        <v>0.01</v>
      </c>
      <c r="V10" s="14">
        <v>23.12</v>
      </c>
      <c r="W10" s="14">
        <v>17.34</v>
      </c>
      <c r="X10" s="14">
        <v>26.01</v>
      </c>
      <c r="Y10" s="14">
        <v>0.06</v>
      </c>
      <c r="Z10" s="14">
        <v>0</v>
      </c>
      <c r="AA10" s="14">
        <v>0.01</v>
      </c>
      <c r="AB10" s="14">
        <v>0.01</v>
      </c>
      <c r="AC10" s="14">
        <v>0.01</v>
      </c>
      <c r="AD10" s="14">
        <v>0</v>
      </c>
      <c r="AE10" s="14">
        <v>0</v>
      </c>
      <c r="AF10" s="14">
        <v>2.4300000000000002</v>
      </c>
      <c r="AG10" s="14">
        <v>2.37</v>
      </c>
      <c r="AH10" s="14">
        <v>4.3899999999999997</v>
      </c>
      <c r="AI10" s="14">
        <v>2.6</v>
      </c>
      <c r="AJ10" s="14">
        <v>0.98</v>
      </c>
      <c r="AK10" s="14">
        <v>2.72</v>
      </c>
      <c r="AL10" s="14">
        <v>2.4900000000000002</v>
      </c>
      <c r="AM10" s="14">
        <v>2.4300000000000002</v>
      </c>
      <c r="AN10" s="14">
        <v>2.08</v>
      </c>
      <c r="AO10" s="14">
        <v>1.5</v>
      </c>
      <c r="AP10" s="14">
        <v>3.29</v>
      </c>
      <c r="AQ10" s="14">
        <v>2.02</v>
      </c>
      <c r="AR10" s="14">
        <v>1.39</v>
      </c>
      <c r="AS10" s="14">
        <v>8.2100000000000009</v>
      </c>
      <c r="AT10" s="14">
        <v>0</v>
      </c>
      <c r="AU10" s="14">
        <v>2.77</v>
      </c>
      <c r="AV10" s="14">
        <v>3.12</v>
      </c>
      <c r="AW10" s="14">
        <v>2.4300000000000002</v>
      </c>
      <c r="AX10" s="14">
        <v>0.57999999999999996</v>
      </c>
      <c r="AY10" s="14">
        <v>0.16</v>
      </c>
      <c r="AZ10" s="14">
        <v>7.0000000000000007E-2</v>
      </c>
      <c r="BA10" s="14">
        <v>0.04</v>
      </c>
      <c r="BB10" s="14">
        <v>0.09</v>
      </c>
      <c r="BC10" s="14">
        <v>0.1</v>
      </c>
      <c r="BD10" s="14">
        <v>0.46</v>
      </c>
      <c r="BE10" s="14">
        <v>0</v>
      </c>
      <c r="BF10" s="14">
        <v>1.28</v>
      </c>
      <c r="BG10" s="14">
        <v>0</v>
      </c>
      <c r="BH10" s="14">
        <v>0.39</v>
      </c>
      <c r="BI10" s="14">
        <v>0</v>
      </c>
      <c r="BJ10" s="14">
        <v>0</v>
      </c>
      <c r="BK10" s="14">
        <v>0</v>
      </c>
      <c r="BL10" s="14">
        <v>0.09</v>
      </c>
      <c r="BM10" s="14">
        <v>0.13</v>
      </c>
      <c r="BN10" s="14">
        <v>1.04</v>
      </c>
      <c r="BO10" s="14">
        <v>0</v>
      </c>
      <c r="BP10" s="14">
        <v>0</v>
      </c>
      <c r="BQ10" s="14">
        <v>0.05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1.44</v>
      </c>
      <c r="BY10" s="14">
        <v>26.01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</row>
    <row r="11" spans="1:89" s="14" customFormat="1" ht="15" x14ac:dyDescent="0.25">
      <c r="A11" s="14" t="str">
        <f>"-"</f>
        <v>-</v>
      </c>
      <c r="B11" s="69" t="s">
        <v>90</v>
      </c>
      <c r="C11" s="71" t="str">
        <f>"25"</f>
        <v>25</v>
      </c>
      <c r="D11" s="15">
        <v>89.252497321778492</v>
      </c>
      <c r="E11" s="67">
        <v>0.17</v>
      </c>
      <c r="F11" s="14">
        <v>0</v>
      </c>
      <c r="G11" s="14">
        <v>0</v>
      </c>
      <c r="H11" s="14">
        <v>0</v>
      </c>
      <c r="I11" s="14">
        <v>1.0900000000000001</v>
      </c>
      <c r="J11" s="14">
        <v>15.5</v>
      </c>
      <c r="K11" s="14">
        <v>1.06</v>
      </c>
      <c r="L11" s="14">
        <v>0</v>
      </c>
      <c r="M11" s="14">
        <v>0</v>
      </c>
      <c r="N11" s="14">
        <v>0.1</v>
      </c>
      <c r="O11" s="14">
        <v>0.53</v>
      </c>
      <c r="P11" s="14">
        <v>142.06</v>
      </c>
      <c r="Q11" s="14">
        <v>43.38</v>
      </c>
      <c r="R11" s="14">
        <v>7.29</v>
      </c>
      <c r="S11" s="14">
        <v>10.93</v>
      </c>
      <c r="T11" s="14">
        <v>28.15</v>
      </c>
      <c r="U11" s="14">
        <v>0.66</v>
      </c>
      <c r="V11" s="14">
        <v>0</v>
      </c>
      <c r="W11" s="14">
        <v>0</v>
      </c>
      <c r="X11" s="14">
        <v>0</v>
      </c>
      <c r="Y11" s="14">
        <v>0.56000000000000005</v>
      </c>
      <c r="Z11" s="14">
        <v>0.05</v>
      </c>
      <c r="AA11" s="14">
        <v>0.02</v>
      </c>
      <c r="AB11" s="14">
        <v>0.53</v>
      </c>
      <c r="AC11" s="14">
        <v>0.99</v>
      </c>
      <c r="AD11" s="14">
        <v>0</v>
      </c>
      <c r="AE11" s="14">
        <v>0</v>
      </c>
      <c r="AF11" s="14">
        <v>0</v>
      </c>
      <c r="AG11" s="14">
        <v>0</v>
      </c>
      <c r="AH11" s="14">
        <v>195.71</v>
      </c>
      <c r="AI11" s="14">
        <v>65.900000000000006</v>
      </c>
      <c r="AJ11" s="14">
        <v>38.74</v>
      </c>
      <c r="AK11" s="14">
        <v>77.489999999999995</v>
      </c>
      <c r="AL11" s="14">
        <v>29.14</v>
      </c>
      <c r="AM11" s="14">
        <v>139.08000000000001</v>
      </c>
      <c r="AN11" s="14">
        <v>86.43</v>
      </c>
      <c r="AO11" s="14">
        <v>120.21</v>
      </c>
      <c r="AP11" s="14">
        <v>99.68</v>
      </c>
      <c r="AQ11" s="14">
        <v>53.32</v>
      </c>
      <c r="AR11" s="14">
        <v>92.72</v>
      </c>
      <c r="AS11" s="14">
        <v>769.93</v>
      </c>
      <c r="AT11" s="14">
        <v>0</v>
      </c>
      <c r="AU11" s="14">
        <v>250.68</v>
      </c>
      <c r="AV11" s="14">
        <v>109.61</v>
      </c>
      <c r="AW11" s="14">
        <v>73.52</v>
      </c>
      <c r="AX11" s="14">
        <v>57.29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0.01</v>
      </c>
      <c r="BE11" s="14">
        <v>0</v>
      </c>
      <c r="BF11" s="14">
        <v>0.11</v>
      </c>
      <c r="BG11" s="14">
        <v>0</v>
      </c>
      <c r="BH11" s="14">
        <v>0.05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0.39</v>
      </c>
      <c r="BO11" s="14">
        <v>0</v>
      </c>
      <c r="BP11" s="14">
        <v>0</v>
      </c>
      <c r="BQ11" s="14">
        <v>0.28999999999999998</v>
      </c>
      <c r="BR11" s="14">
        <v>0.01</v>
      </c>
      <c r="BS11" s="14">
        <v>0</v>
      </c>
      <c r="BT11" s="14">
        <v>0</v>
      </c>
      <c r="BU11" s="14">
        <v>0</v>
      </c>
      <c r="BV11" s="14">
        <v>0</v>
      </c>
      <c r="BW11" s="14">
        <v>11.29</v>
      </c>
      <c r="BY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</row>
    <row r="12" spans="1:89" s="14" customFormat="1" ht="15" x14ac:dyDescent="0.25">
      <c r="A12" s="14" t="str">
        <f>"30/10"</f>
        <v>30/10</v>
      </c>
      <c r="B12" s="69" t="s">
        <v>142</v>
      </c>
      <c r="C12" s="71" t="str">
        <f>"180"</f>
        <v>180</v>
      </c>
      <c r="D12" s="15">
        <v>68.952844799999994</v>
      </c>
      <c r="E12" s="67">
        <v>1.8</v>
      </c>
      <c r="F12" s="14">
        <v>0</v>
      </c>
      <c r="G12" s="14">
        <v>0</v>
      </c>
      <c r="H12" s="14">
        <v>0</v>
      </c>
      <c r="I12" s="14">
        <v>8.56</v>
      </c>
      <c r="J12" s="14">
        <v>0</v>
      </c>
      <c r="K12" s="14">
        <v>0.04</v>
      </c>
      <c r="L12" s="14">
        <v>0</v>
      </c>
      <c r="M12" s="14">
        <v>0</v>
      </c>
      <c r="N12" s="14">
        <v>0.09</v>
      </c>
      <c r="O12" s="14">
        <v>0.65</v>
      </c>
      <c r="P12" s="14">
        <v>44.59</v>
      </c>
      <c r="Q12" s="14">
        <v>130.22</v>
      </c>
      <c r="R12" s="14">
        <v>104.89</v>
      </c>
      <c r="S12" s="14">
        <v>11.97</v>
      </c>
      <c r="T12" s="14">
        <v>75.33</v>
      </c>
      <c r="U12" s="14">
        <v>0.1</v>
      </c>
      <c r="V12" s="14">
        <v>18</v>
      </c>
      <c r="W12" s="14">
        <v>8.1</v>
      </c>
      <c r="X12" s="14">
        <v>19.8</v>
      </c>
      <c r="Y12" s="14">
        <v>0</v>
      </c>
      <c r="Z12" s="14">
        <v>0.03</v>
      </c>
      <c r="AA12" s="14">
        <v>0.12</v>
      </c>
      <c r="AB12" s="14">
        <v>0.08</v>
      </c>
      <c r="AC12" s="14">
        <v>0.72</v>
      </c>
      <c r="AD12" s="14">
        <v>0.47</v>
      </c>
      <c r="AE12" s="14">
        <v>0</v>
      </c>
      <c r="AF12" s="14">
        <v>143.77000000000001</v>
      </c>
      <c r="AG12" s="14">
        <v>142</v>
      </c>
      <c r="AH12" s="14">
        <v>246.56</v>
      </c>
      <c r="AI12" s="14">
        <v>200.21</v>
      </c>
      <c r="AJ12" s="14">
        <v>66.900000000000006</v>
      </c>
      <c r="AK12" s="14">
        <v>117.75</v>
      </c>
      <c r="AL12" s="14">
        <v>38.54</v>
      </c>
      <c r="AM12" s="14">
        <v>131.63999999999999</v>
      </c>
      <c r="AN12" s="14">
        <v>1.5</v>
      </c>
      <c r="AO12" s="14">
        <v>3.35</v>
      </c>
      <c r="AP12" s="14">
        <v>3.18</v>
      </c>
      <c r="AQ12" s="14">
        <v>0.93</v>
      </c>
      <c r="AR12" s="14">
        <v>1.19</v>
      </c>
      <c r="AS12" s="14">
        <v>10.58</v>
      </c>
      <c r="AT12" s="14">
        <v>2.65</v>
      </c>
      <c r="AU12" s="14">
        <v>1.1499999999999999</v>
      </c>
      <c r="AV12" s="14">
        <v>1.1499999999999999</v>
      </c>
      <c r="AW12" s="14">
        <v>163.92</v>
      </c>
      <c r="AX12" s="14">
        <v>23.59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0.01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0.01</v>
      </c>
      <c r="BO12" s="14">
        <v>0</v>
      </c>
      <c r="BP12" s="14">
        <v>0</v>
      </c>
      <c r="BQ12" s="14">
        <v>0.03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169.6</v>
      </c>
      <c r="BY12" s="14">
        <v>19.350000000000001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4.5</v>
      </c>
      <c r="CK12" s="14">
        <v>0</v>
      </c>
    </row>
    <row r="13" spans="1:89" s="16" customFormat="1" ht="14.25" x14ac:dyDescent="0.2">
      <c r="B13" s="72" t="s">
        <v>92</v>
      </c>
      <c r="C13" s="73"/>
      <c r="D13" s="17">
        <v>358.2</v>
      </c>
      <c r="E13" s="68">
        <v>7.94</v>
      </c>
      <c r="F13" s="16">
        <v>0.21</v>
      </c>
      <c r="G13" s="16">
        <v>0</v>
      </c>
      <c r="H13" s="16">
        <v>0</v>
      </c>
      <c r="I13" s="16">
        <v>16.420000000000002</v>
      </c>
      <c r="J13" s="16">
        <v>32.74</v>
      </c>
      <c r="K13" s="16">
        <v>3.29</v>
      </c>
      <c r="L13" s="16">
        <v>0</v>
      </c>
      <c r="M13" s="16">
        <v>0</v>
      </c>
      <c r="N13" s="16">
        <v>0.26</v>
      </c>
      <c r="O13" s="16">
        <v>2.63</v>
      </c>
      <c r="P13" s="16">
        <v>420.75</v>
      </c>
      <c r="Q13" s="16">
        <v>525.25</v>
      </c>
      <c r="R13" s="16">
        <v>242.12</v>
      </c>
      <c r="S13" s="16">
        <v>65.03</v>
      </c>
      <c r="T13" s="16">
        <v>274.94</v>
      </c>
      <c r="U13" s="16">
        <v>1.72</v>
      </c>
      <c r="V13" s="16">
        <v>58.4</v>
      </c>
      <c r="W13" s="16">
        <v>111.84</v>
      </c>
      <c r="X13" s="16">
        <v>93.15</v>
      </c>
      <c r="Y13" s="16">
        <v>1.37</v>
      </c>
      <c r="Z13" s="16">
        <v>0.18</v>
      </c>
      <c r="AA13" s="16">
        <v>0.28000000000000003</v>
      </c>
      <c r="AB13" s="16">
        <v>1.6</v>
      </c>
      <c r="AC13" s="16">
        <v>4.1500000000000004</v>
      </c>
      <c r="AD13" s="16">
        <v>6.24</v>
      </c>
      <c r="AE13" s="16">
        <v>0</v>
      </c>
      <c r="AF13" s="16">
        <v>146.19</v>
      </c>
      <c r="AG13" s="16">
        <v>144.37</v>
      </c>
      <c r="AH13" s="16">
        <v>1469.19</v>
      </c>
      <c r="AI13" s="16">
        <v>702.52</v>
      </c>
      <c r="AJ13" s="16">
        <v>483.07</v>
      </c>
      <c r="AK13" s="16">
        <v>637.54999999999995</v>
      </c>
      <c r="AL13" s="16">
        <v>196.64</v>
      </c>
      <c r="AM13" s="16">
        <v>1104.8699999999999</v>
      </c>
      <c r="AN13" s="16">
        <v>727.48</v>
      </c>
      <c r="AO13" s="16">
        <v>1818.6</v>
      </c>
      <c r="AP13" s="16">
        <v>1679.54</v>
      </c>
      <c r="AQ13" s="16">
        <v>457.07</v>
      </c>
      <c r="AR13" s="16">
        <v>943.33</v>
      </c>
      <c r="AS13" s="16">
        <v>4356.6400000000003</v>
      </c>
      <c r="AT13" s="16">
        <v>5.4</v>
      </c>
      <c r="AU13" s="16">
        <v>1330.81</v>
      </c>
      <c r="AV13" s="16">
        <v>798.43</v>
      </c>
      <c r="AW13" s="16">
        <v>707.69</v>
      </c>
      <c r="AX13" s="16">
        <v>297.72000000000003</v>
      </c>
      <c r="AY13" s="16">
        <v>0.91</v>
      </c>
      <c r="AZ13" s="16">
        <v>1.1299999999999999</v>
      </c>
      <c r="BA13" s="16">
        <v>0.83</v>
      </c>
      <c r="BB13" s="16">
        <v>2.0299999999999998</v>
      </c>
      <c r="BC13" s="16">
        <v>0.18</v>
      </c>
      <c r="BD13" s="16">
        <v>0.93</v>
      </c>
      <c r="BE13" s="16">
        <v>0.01</v>
      </c>
      <c r="BF13" s="16">
        <v>4.4800000000000004</v>
      </c>
      <c r="BG13" s="16">
        <v>0.01</v>
      </c>
      <c r="BH13" s="16">
        <v>1.38</v>
      </c>
      <c r="BI13" s="16">
        <v>0.59</v>
      </c>
      <c r="BJ13" s="16">
        <v>0.46</v>
      </c>
      <c r="BK13" s="16">
        <v>0</v>
      </c>
      <c r="BL13" s="16">
        <v>1.07</v>
      </c>
      <c r="BM13" s="16">
        <v>0.41</v>
      </c>
      <c r="BN13" s="16">
        <v>25.21</v>
      </c>
      <c r="BO13" s="16">
        <v>0</v>
      </c>
      <c r="BP13" s="16">
        <v>0</v>
      </c>
      <c r="BQ13" s="16">
        <v>9.51</v>
      </c>
      <c r="BR13" s="16">
        <v>0.25</v>
      </c>
      <c r="BS13" s="16">
        <v>0.08</v>
      </c>
      <c r="BT13" s="16">
        <v>0</v>
      </c>
      <c r="BU13" s="16">
        <v>0</v>
      </c>
      <c r="BV13" s="16">
        <v>0</v>
      </c>
      <c r="BW13" s="16">
        <v>341.04</v>
      </c>
      <c r="BX13" s="16" t="e">
        <f>$D$13/#REF!*100</f>
        <v>#REF!</v>
      </c>
      <c r="BY13" s="16">
        <v>77.040000000000006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8.1</v>
      </c>
      <c r="CK13" s="16">
        <v>0.45</v>
      </c>
    </row>
    <row r="14" spans="1:89" s="14" customFormat="1" ht="15" x14ac:dyDescent="0.25">
      <c r="B14" s="70" t="s">
        <v>93</v>
      </c>
      <c r="C14" s="71"/>
      <c r="D14" s="15"/>
      <c r="E14" s="67"/>
    </row>
    <row r="15" spans="1:89" s="14" customFormat="1" ht="15" x14ac:dyDescent="0.25">
      <c r="A15" s="14" t="str">
        <f>"-"</f>
        <v>-</v>
      </c>
      <c r="B15" s="69" t="s">
        <v>94</v>
      </c>
      <c r="C15" s="71" t="str">
        <f>"180"</f>
        <v>180</v>
      </c>
      <c r="D15" s="15">
        <v>86.47999999999999</v>
      </c>
      <c r="E15" s="67">
        <v>0</v>
      </c>
      <c r="F15" s="14">
        <v>0</v>
      </c>
      <c r="G15" s="14">
        <v>0</v>
      </c>
      <c r="H15" s="14">
        <v>0</v>
      </c>
      <c r="I15" s="14">
        <v>19.8</v>
      </c>
      <c r="J15" s="14">
        <v>0.4</v>
      </c>
      <c r="K15" s="14">
        <v>0.4</v>
      </c>
      <c r="L15" s="14">
        <v>0</v>
      </c>
      <c r="M15" s="14">
        <v>0</v>
      </c>
      <c r="N15" s="14">
        <v>1</v>
      </c>
      <c r="O15" s="14">
        <v>0.6</v>
      </c>
      <c r="P15" s="14">
        <v>12</v>
      </c>
      <c r="Q15" s="14">
        <v>240</v>
      </c>
      <c r="R15" s="14">
        <v>14</v>
      </c>
      <c r="S15" s="14">
        <v>8</v>
      </c>
      <c r="T15" s="14">
        <v>14</v>
      </c>
      <c r="U15" s="14">
        <v>2.8</v>
      </c>
      <c r="V15" s="14">
        <v>0</v>
      </c>
      <c r="W15" s="14">
        <v>0</v>
      </c>
      <c r="X15" s="14">
        <v>0</v>
      </c>
      <c r="Y15" s="14">
        <v>0.2</v>
      </c>
      <c r="Z15" s="14">
        <v>0.02</v>
      </c>
      <c r="AA15" s="14">
        <v>0.02</v>
      </c>
      <c r="AB15" s="14">
        <v>0.2</v>
      </c>
      <c r="AC15" s="14">
        <v>0.4</v>
      </c>
      <c r="AD15" s="14">
        <v>4</v>
      </c>
      <c r="AE15" s="14">
        <v>0.4</v>
      </c>
      <c r="AF15" s="14">
        <v>0</v>
      </c>
      <c r="AG15" s="14">
        <v>0</v>
      </c>
      <c r="AH15" s="14">
        <v>28</v>
      </c>
      <c r="AI15" s="14">
        <v>28</v>
      </c>
      <c r="AJ15" s="14">
        <v>4</v>
      </c>
      <c r="AK15" s="14">
        <v>16</v>
      </c>
      <c r="AL15" s="14">
        <v>4</v>
      </c>
      <c r="AM15" s="14">
        <v>14</v>
      </c>
      <c r="AN15" s="14">
        <v>26</v>
      </c>
      <c r="AO15" s="14">
        <v>16</v>
      </c>
      <c r="AP15" s="14">
        <v>116</v>
      </c>
      <c r="AQ15" s="14">
        <v>10</v>
      </c>
      <c r="AR15" s="14">
        <v>22</v>
      </c>
      <c r="AS15" s="14">
        <v>64</v>
      </c>
      <c r="AT15" s="14">
        <v>0</v>
      </c>
      <c r="AU15" s="14">
        <v>20</v>
      </c>
      <c r="AV15" s="14">
        <v>24</v>
      </c>
      <c r="AW15" s="14">
        <v>10</v>
      </c>
      <c r="AX15" s="14">
        <v>8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176.2</v>
      </c>
      <c r="BY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</row>
    <row r="16" spans="1:89" s="16" customFormat="1" ht="14.25" x14ac:dyDescent="0.2">
      <c r="B16" s="72" t="s">
        <v>95</v>
      </c>
      <c r="C16" s="73"/>
      <c r="D16" s="17">
        <v>86.48</v>
      </c>
      <c r="E16" s="68">
        <v>0</v>
      </c>
      <c r="F16" s="16">
        <v>0</v>
      </c>
      <c r="G16" s="16">
        <v>0</v>
      </c>
      <c r="H16" s="16">
        <v>0</v>
      </c>
      <c r="I16" s="16">
        <v>19.8</v>
      </c>
      <c r="J16" s="16">
        <v>0.4</v>
      </c>
      <c r="K16" s="16">
        <v>0.4</v>
      </c>
      <c r="L16" s="16">
        <v>0</v>
      </c>
      <c r="M16" s="16">
        <v>0</v>
      </c>
      <c r="N16" s="16">
        <v>1</v>
      </c>
      <c r="O16" s="16">
        <v>0.6</v>
      </c>
      <c r="P16" s="16">
        <v>12</v>
      </c>
      <c r="Q16" s="16">
        <v>240</v>
      </c>
      <c r="R16" s="16">
        <v>14</v>
      </c>
      <c r="S16" s="16">
        <v>8</v>
      </c>
      <c r="T16" s="16">
        <v>14</v>
      </c>
      <c r="U16" s="16">
        <v>2.8</v>
      </c>
      <c r="V16" s="16">
        <v>0</v>
      </c>
      <c r="W16" s="16">
        <v>0</v>
      </c>
      <c r="X16" s="16">
        <v>0</v>
      </c>
      <c r="Y16" s="16">
        <v>0.2</v>
      </c>
      <c r="Z16" s="16">
        <v>0.02</v>
      </c>
      <c r="AA16" s="16">
        <v>0.02</v>
      </c>
      <c r="AB16" s="16">
        <v>0.2</v>
      </c>
      <c r="AC16" s="16">
        <v>0.4</v>
      </c>
      <c r="AD16" s="16">
        <v>4</v>
      </c>
      <c r="AE16" s="16">
        <v>0.4</v>
      </c>
      <c r="AF16" s="16">
        <v>0</v>
      </c>
      <c r="AG16" s="16">
        <v>0</v>
      </c>
      <c r="AH16" s="16">
        <v>28</v>
      </c>
      <c r="AI16" s="16">
        <v>28</v>
      </c>
      <c r="AJ16" s="16">
        <v>4</v>
      </c>
      <c r="AK16" s="16">
        <v>16</v>
      </c>
      <c r="AL16" s="16">
        <v>4</v>
      </c>
      <c r="AM16" s="16">
        <v>14</v>
      </c>
      <c r="AN16" s="16">
        <v>26</v>
      </c>
      <c r="AO16" s="16">
        <v>16</v>
      </c>
      <c r="AP16" s="16">
        <v>116</v>
      </c>
      <c r="AQ16" s="16">
        <v>10</v>
      </c>
      <c r="AR16" s="16">
        <v>22</v>
      </c>
      <c r="AS16" s="16">
        <v>64</v>
      </c>
      <c r="AT16" s="16">
        <v>0</v>
      </c>
      <c r="AU16" s="16">
        <v>20</v>
      </c>
      <c r="AV16" s="16">
        <v>24</v>
      </c>
      <c r="AW16" s="16">
        <v>10</v>
      </c>
      <c r="AX16" s="16">
        <v>8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176.2</v>
      </c>
      <c r="BX16" s="16" t="e">
        <f>$D$16/#REF!*100</f>
        <v>#REF!</v>
      </c>
      <c r="BY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</row>
    <row r="17" spans="1:89" s="14" customFormat="1" ht="15" x14ac:dyDescent="0.25">
      <c r="B17" s="70" t="s">
        <v>96</v>
      </c>
      <c r="C17" s="71"/>
      <c r="D17" s="15"/>
      <c r="E17" s="67"/>
    </row>
    <row r="18" spans="1:89" s="14" customFormat="1" ht="15" x14ac:dyDescent="0.25">
      <c r="A18" s="14" t="str">
        <f>"-"</f>
        <v>-</v>
      </c>
      <c r="B18" s="69" t="s">
        <v>144</v>
      </c>
      <c r="C18" s="74">
        <v>20</v>
      </c>
      <c r="D18" s="15">
        <v>1.5421565375999993</v>
      </c>
      <c r="E18" s="67">
        <v>0</v>
      </c>
      <c r="F18" s="14">
        <v>0</v>
      </c>
      <c r="G18" s="14">
        <v>0</v>
      </c>
      <c r="H18" s="14">
        <v>0</v>
      </c>
      <c r="I18" s="14">
        <v>0.23</v>
      </c>
      <c r="J18" s="14">
        <v>0.01</v>
      </c>
      <c r="K18" s="14">
        <v>0.1</v>
      </c>
      <c r="L18" s="14">
        <v>0</v>
      </c>
      <c r="M18" s="14">
        <v>0</v>
      </c>
      <c r="N18" s="14">
        <v>0.01</v>
      </c>
      <c r="O18" s="14">
        <v>0.05</v>
      </c>
      <c r="P18" s="14">
        <v>0.77</v>
      </c>
      <c r="Q18" s="14">
        <v>13.65</v>
      </c>
      <c r="R18" s="14">
        <v>2.23</v>
      </c>
      <c r="S18" s="14">
        <v>1.36</v>
      </c>
      <c r="T18" s="14">
        <v>4.07</v>
      </c>
      <c r="U18" s="14">
        <v>0.06</v>
      </c>
      <c r="V18" s="14">
        <v>0</v>
      </c>
      <c r="W18" s="14">
        <v>5.81</v>
      </c>
      <c r="X18" s="14">
        <v>1.01</v>
      </c>
      <c r="Y18" s="14">
        <v>0.01</v>
      </c>
      <c r="Z18" s="14">
        <v>0</v>
      </c>
      <c r="AA18" s="14">
        <v>0</v>
      </c>
      <c r="AB18" s="14">
        <v>0.02</v>
      </c>
      <c r="AC18" s="14">
        <v>0.03</v>
      </c>
      <c r="AD18" s="14">
        <v>0.97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9.59</v>
      </c>
      <c r="BY18" s="14">
        <v>0.97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</row>
    <row r="19" spans="1:89" s="14" customFormat="1" ht="15" x14ac:dyDescent="0.25">
      <c r="A19" s="14" t="str">
        <f>"38/2"</f>
        <v>38/2</v>
      </c>
      <c r="B19" s="69" t="s">
        <v>97</v>
      </c>
      <c r="C19" s="71" t="str">
        <f>"180"</f>
        <v>180</v>
      </c>
      <c r="D19" s="15">
        <v>74.133374400000008</v>
      </c>
      <c r="E19" s="67">
        <v>0.74</v>
      </c>
      <c r="F19" s="14">
        <v>1.4</v>
      </c>
      <c r="G19" s="14">
        <v>0</v>
      </c>
      <c r="H19" s="14">
        <v>0</v>
      </c>
      <c r="I19" s="14">
        <v>2.4300000000000002</v>
      </c>
      <c r="J19" s="14">
        <v>7.1</v>
      </c>
      <c r="K19" s="14">
        <v>1.55</v>
      </c>
      <c r="L19" s="14">
        <v>0</v>
      </c>
      <c r="M19" s="14">
        <v>0</v>
      </c>
      <c r="N19" s="14">
        <v>0.17</v>
      </c>
      <c r="O19" s="14">
        <v>0.94</v>
      </c>
      <c r="P19" s="14">
        <v>145.38</v>
      </c>
      <c r="Q19" s="14">
        <v>208.28</v>
      </c>
      <c r="R19" s="14">
        <v>22.8</v>
      </c>
      <c r="S19" s="14">
        <v>13.86</v>
      </c>
      <c r="T19" s="14">
        <v>47.43</v>
      </c>
      <c r="U19" s="14">
        <v>0.53</v>
      </c>
      <c r="V19" s="14">
        <v>5.4</v>
      </c>
      <c r="W19" s="14">
        <v>786.67</v>
      </c>
      <c r="X19" s="14">
        <v>150.94999999999999</v>
      </c>
      <c r="Y19" s="14">
        <v>1.1299999999999999</v>
      </c>
      <c r="Z19" s="14">
        <v>0.04</v>
      </c>
      <c r="AA19" s="14">
        <v>0.03</v>
      </c>
      <c r="AB19" s="14">
        <v>0.53</v>
      </c>
      <c r="AC19" s="14">
        <v>0.92</v>
      </c>
      <c r="AD19" s="14">
        <v>5.76</v>
      </c>
      <c r="AE19" s="14">
        <v>0</v>
      </c>
      <c r="AF19" s="14">
        <v>0</v>
      </c>
      <c r="AG19" s="14">
        <v>0</v>
      </c>
      <c r="AH19" s="14">
        <v>65.540000000000006</v>
      </c>
      <c r="AI19" s="14">
        <v>51.76</v>
      </c>
      <c r="AJ19" s="14">
        <v>16.100000000000001</v>
      </c>
      <c r="AK19" s="14">
        <v>36.74</v>
      </c>
      <c r="AL19" s="14">
        <v>15.16</v>
      </c>
      <c r="AM19" s="14">
        <v>56.7</v>
      </c>
      <c r="AN19" s="14">
        <v>51.99</v>
      </c>
      <c r="AO19" s="14">
        <v>74.37</v>
      </c>
      <c r="AP19" s="14">
        <v>101.12</v>
      </c>
      <c r="AQ19" s="14">
        <v>22.35</v>
      </c>
      <c r="AR19" s="14">
        <v>40.200000000000003</v>
      </c>
      <c r="AS19" s="14">
        <v>342.62</v>
      </c>
      <c r="AT19" s="14">
        <v>0</v>
      </c>
      <c r="AU19" s="14">
        <v>88.65</v>
      </c>
      <c r="AV19" s="14">
        <v>49.66</v>
      </c>
      <c r="AW19" s="14">
        <v>35.71</v>
      </c>
      <c r="AX19" s="14">
        <v>20.64</v>
      </c>
      <c r="AY19" s="14">
        <v>0.06</v>
      </c>
      <c r="AZ19" s="14">
        <v>0.03</v>
      </c>
      <c r="BA19" s="14">
        <v>0.02</v>
      </c>
      <c r="BB19" s="14">
        <v>0.04</v>
      </c>
      <c r="BC19" s="14">
        <v>0.04</v>
      </c>
      <c r="BD19" s="14">
        <v>0.17</v>
      </c>
      <c r="BE19" s="14">
        <v>0</v>
      </c>
      <c r="BF19" s="14">
        <v>0.17</v>
      </c>
      <c r="BG19" s="14">
        <v>0</v>
      </c>
      <c r="BH19" s="14">
        <v>0.09</v>
      </c>
      <c r="BI19" s="14">
        <v>0.01</v>
      </c>
      <c r="BJ19" s="14">
        <v>0.01</v>
      </c>
      <c r="BK19" s="14">
        <v>0</v>
      </c>
      <c r="BL19" s="14">
        <v>0.03</v>
      </c>
      <c r="BM19" s="14">
        <v>0.03</v>
      </c>
      <c r="BN19" s="14">
        <v>0.54</v>
      </c>
      <c r="BO19" s="14">
        <v>0.01</v>
      </c>
      <c r="BP19" s="14">
        <v>0</v>
      </c>
      <c r="BQ19" s="14">
        <v>1.3</v>
      </c>
      <c r="BR19" s="14">
        <v>0</v>
      </c>
      <c r="BS19" s="14">
        <v>0.01</v>
      </c>
      <c r="BT19" s="14">
        <v>0</v>
      </c>
      <c r="BU19" s="14">
        <v>0</v>
      </c>
      <c r="BV19" s="14">
        <v>0</v>
      </c>
      <c r="BW19" s="14">
        <v>208.23</v>
      </c>
      <c r="BY19" s="14">
        <v>136.51</v>
      </c>
      <c r="CA19" s="14">
        <v>0.86</v>
      </c>
      <c r="CB19" s="14">
        <v>0.14000000000000001</v>
      </c>
      <c r="CC19" s="14">
        <v>0.5</v>
      </c>
      <c r="CD19" s="14">
        <v>259.92</v>
      </c>
      <c r="CE19" s="14">
        <v>129.6</v>
      </c>
      <c r="CF19" s="14">
        <v>194.76</v>
      </c>
      <c r="CG19" s="14">
        <v>2.16</v>
      </c>
      <c r="CH19" s="14">
        <v>1.44</v>
      </c>
      <c r="CI19" s="14">
        <v>1.8</v>
      </c>
      <c r="CJ19" s="14">
        <v>0</v>
      </c>
      <c r="CK19" s="14">
        <v>0.36</v>
      </c>
    </row>
    <row r="20" spans="1:89" s="14" customFormat="1" ht="15" x14ac:dyDescent="0.25">
      <c r="A20" s="14" t="str">
        <f>"6/6"</f>
        <v>6/6</v>
      </c>
      <c r="B20" s="69" t="s">
        <v>139</v>
      </c>
      <c r="C20" s="71" t="str">
        <f>"150"</f>
        <v>150</v>
      </c>
      <c r="D20" s="15">
        <v>164.648054</v>
      </c>
      <c r="E20" s="67">
        <v>2.86</v>
      </c>
      <c r="F20" s="14">
        <v>0.98</v>
      </c>
      <c r="G20" s="14">
        <v>0</v>
      </c>
      <c r="H20" s="14">
        <v>0</v>
      </c>
      <c r="I20" s="14">
        <v>2.76</v>
      </c>
      <c r="J20" s="14">
        <v>8.6</v>
      </c>
      <c r="K20" s="14">
        <v>0.8</v>
      </c>
      <c r="L20" s="14">
        <v>0</v>
      </c>
      <c r="M20" s="14">
        <v>0</v>
      </c>
      <c r="N20" s="14">
        <v>0.18</v>
      </c>
      <c r="O20" s="14">
        <v>2.4</v>
      </c>
      <c r="P20" s="14">
        <v>393.35</v>
      </c>
      <c r="Q20" s="14">
        <v>405.28</v>
      </c>
      <c r="R20" s="14">
        <v>79.25</v>
      </c>
      <c r="S20" s="14">
        <v>23.89</v>
      </c>
      <c r="T20" s="14">
        <v>163.85</v>
      </c>
      <c r="U20" s="14">
        <v>1.85</v>
      </c>
      <c r="V20" s="14">
        <v>94.8</v>
      </c>
      <c r="W20" s="14">
        <v>41.52</v>
      </c>
      <c r="X20" s="14">
        <v>166.9</v>
      </c>
      <c r="Y20" s="14">
        <v>1.0900000000000001</v>
      </c>
      <c r="Z20" s="14">
        <v>0.08</v>
      </c>
      <c r="AA20" s="14">
        <v>0.28999999999999998</v>
      </c>
      <c r="AB20" s="14">
        <v>0.67</v>
      </c>
      <c r="AC20" s="14">
        <v>3.74</v>
      </c>
      <c r="AD20" s="14">
        <v>1.33</v>
      </c>
      <c r="AE20" s="14">
        <v>0</v>
      </c>
      <c r="AF20" s="14">
        <v>61.29</v>
      </c>
      <c r="AG20" s="14">
        <v>60.54</v>
      </c>
      <c r="AH20" s="14">
        <v>744.72</v>
      </c>
      <c r="AI20" s="14">
        <v>630.27</v>
      </c>
      <c r="AJ20" s="14">
        <v>273.20999999999998</v>
      </c>
      <c r="AK20" s="14">
        <v>417.92</v>
      </c>
      <c r="AL20" s="14">
        <v>143.72999999999999</v>
      </c>
      <c r="AM20" s="14">
        <v>448.25</v>
      </c>
      <c r="AN20" s="14">
        <v>436.7</v>
      </c>
      <c r="AO20" s="14">
        <v>543.88</v>
      </c>
      <c r="AP20" s="14">
        <v>736.91</v>
      </c>
      <c r="AQ20" s="14">
        <v>200.51</v>
      </c>
      <c r="AR20" s="14">
        <v>260.25</v>
      </c>
      <c r="AS20" s="14">
        <v>1137.49</v>
      </c>
      <c r="AT20" s="14">
        <v>7.9</v>
      </c>
      <c r="AU20" s="14">
        <v>242.1</v>
      </c>
      <c r="AV20" s="14">
        <v>540.27</v>
      </c>
      <c r="AW20" s="14">
        <v>356.4</v>
      </c>
      <c r="AX20" s="14">
        <v>183.15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0.12</v>
      </c>
      <c r="BG20" s="14">
        <v>0</v>
      </c>
      <c r="BH20" s="14">
        <v>0.06</v>
      </c>
      <c r="BI20" s="14">
        <v>0</v>
      </c>
      <c r="BJ20" s="14">
        <v>0.01</v>
      </c>
      <c r="BK20" s="14">
        <v>0</v>
      </c>
      <c r="BL20" s="14">
        <v>0</v>
      </c>
      <c r="BM20" s="14">
        <v>0</v>
      </c>
      <c r="BN20" s="14">
        <v>0.41</v>
      </c>
      <c r="BO20" s="14">
        <v>0</v>
      </c>
      <c r="BP20" s="14">
        <v>0</v>
      </c>
      <c r="BQ20" s="14">
        <v>0.94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134.84</v>
      </c>
      <c r="BY20" s="14">
        <v>101.72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0.75</v>
      </c>
    </row>
    <row r="21" spans="1:89" s="14" customFormat="1" ht="15" x14ac:dyDescent="0.25">
      <c r="A21" s="14" t="str">
        <f>"-"</f>
        <v>-</v>
      </c>
      <c r="B21" s="69" t="s">
        <v>98</v>
      </c>
      <c r="C21" s="71" t="str">
        <f>"30"</f>
        <v>30</v>
      </c>
      <c r="D21" s="15">
        <v>95.183231133347377</v>
      </c>
      <c r="E21" s="67">
        <v>0</v>
      </c>
      <c r="F21" s="14">
        <v>0</v>
      </c>
      <c r="G21" s="14">
        <v>0</v>
      </c>
      <c r="H21" s="14">
        <v>0</v>
      </c>
      <c r="I21" s="14">
        <v>0.47</v>
      </c>
      <c r="J21" s="14">
        <v>19.39</v>
      </c>
      <c r="K21" s="14">
        <v>0.09</v>
      </c>
      <c r="L21" s="14">
        <v>0</v>
      </c>
      <c r="M21" s="14">
        <v>0</v>
      </c>
      <c r="N21" s="14">
        <v>0</v>
      </c>
      <c r="O21" s="14">
        <v>0.77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216.36</v>
      </c>
      <c r="AI21" s="14">
        <v>71.75</v>
      </c>
      <c r="AJ21" s="14">
        <v>42.53</v>
      </c>
      <c r="AK21" s="14">
        <v>85.07</v>
      </c>
      <c r="AL21" s="14">
        <v>32.18</v>
      </c>
      <c r="AM21" s="14">
        <v>153.86000000000001</v>
      </c>
      <c r="AN21" s="14">
        <v>95.42</v>
      </c>
      <c r="AO21" s="14">
        <v>133.15</v>
      </c>
      <c r="AP21" s="14">
        <v>109.84</v>
      </c>
      <c r="AQ21" s="14">
        <v>57.7</v>
      </c>
      <c r="AR21" s="14">
        <v>102.08</v>
      </c>
      <c r="AS21" s="14">
        <v>853.61</v>
      </c>
      <c r="AT21" s="14">
        <v>0</v>
      </c>
      <c r="AU21" s="14">
        <v>278.13</v>
      </c>
      <c r="AV21" s="14">
        <v>120.94</v>
      </c>
      <c r="AW21" s="14">
        <v>80.260000000000005</v>
      </c>
      <c r="AX21" s="14">
        <v>63.61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0.03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0.03</v>
      </c>
      <c r="BO21" s="14">
        <v>0</v>
      </c>
      <c r="BP21" s="14">
        <v>0</v>
      </c>
      <c r="BQ21" s="14">
        <v>0.12</v>
      </c>
      <c r="BR21" s="14">
        <v>0.01</v>
      </c>
      <c r="BS21" s="14">
        <v>0</v>
      </c>
      <c r="BT21" s="14">
        <v>0</v>
      </c>
      <c r="BU21" s="14">
        <v>0</v>
      </c>
      <c r="BV21" s="14">
        <v>0</v>
      </c>
      <c r="BW21" s="14">
        <v>16.62</v>
      </c>
      <c r="BY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</row>
    <row r="22" spans="1:89" s="14" customFormat="1" ht="15" x14ac:dyDescent="0.25">
      <c r="A22" s="14" t="str">
        <f>"-"</f>
        <v>-</v>
      </c>
      <c r="B22" s="69" t="s">
        <v>99</v>
      </c>
      <c r="C22" s="71" t="str">
        <f>"15"</f>
        <v>15</v>
      </c>
      <c r="D22" s="15">
        <v>29.006999999999998</v>
      </c>
      <c r="E22" s="67">
        <v>0.03</v>
      </c>
      <c r="F22" s="14">
        <v>0</v>
      </c>
      <c r="G22" s="14">
        <v>0</v>
      </c>
      <c r="H22" s="14">
        <v>0</v>
      </c>
      <c r="I22" s="14">
        <v>0.18</v>
      </c>
      <c r="J22" s="14">
        <v>4.83</v>
      </c>
      <c r="K22" s="14">
        <v>1.25</v>
      </c>
      <c r="L22" s="14">
        <v>0</v>
      </c>
      <c r="M22" s="14">
        <v>0</v>
      </c>
      <c r="N22" s="14">
        <v>0.15</v>
      </c>
      <c r="O22" s="14">
        <v>0.38</v>
      </c>
      <c r="P22" s="14">
        <v>91.5</v>
      </c>
      <c r="Q22" s="14">
        <v>36.75</v>
      </c>
      <c r="R22" s="14">
        <v>5.25</v>
      </c>
      <c r="S22" s="14">
        <v>7.05</v>
      </c>
      <c r="T22" s="14">
        <v>23.7</v>
      </c>
      <c r="U22" s="14">
        <v>0.59</v>
      </c>
      <c r="V22" s="14">
        <v>0</v>
      </c>
      <c r="W22" s="14">
        <v>0.75</v>
      </c>
      <c r="X22" s="14">
        <v>0.15</v>
      </c>
      <c r="Y22" s="14">
        <v>0.21</v>
      </c>
      <c r="Z22" s="14">
        <v>0.03</v>
      </c>
      <c r="AA22" s="14">
        <v>0.01</v>
      </c>
      <c r="AB22" s="14">
        <v>0.11</v>
      </c>
      <c r="AC22" s="14">
        <v>0.3</v>
      </c>
      <c r="AD22" s="14">
        <v>0</v>
      </c>
      <c r="AE22" s="14">
        <v>0</v>
      </c>
      <c r="AF22" s="14">
        <v>0</v>
      </c>
      <c r="AG22" s="14">
        <v>0</v>
      </c>
      <c r="AH22" s="14">
        <v>64.05</v>
      </c>
      <c r="AI22" s="14">
        <v>33.450000000000003</v>
      </c>
      <c r="AJ22" s="14">
        <v>13.95</v>
      </c>
      <c r="AK22" s="14">
        <v>29.7</v>
      </c>
      <c r="AL22" s="14">
        <v>12</v>
      </c>
      <c r="AM22" s="14">
        <v>55.65</v>
      </c>
      <c r="AN22" s="14">
        <v>44.55</v>
      </c>
      <c r="AO22" s="14">
        <v>43.65</v>
      </c>
      <c r="AP22" s="14">
        <v>69.599999999999994</v>
      </c>
      <c r="AQ22" s="14">
        <v>18.600000000000001</v>
      </c>
      <c r="AR22" s="14">
        <v>46.5</v>
      </c>
      <c r="AS22" s="14">
        <v>229.35</v>
      </c>
      <c r="AT22" s="14">
        <v>0</v>
      </c>
      <c r="AU22" s="14">
        <v>78.900000000000006</v>
      </c>
      <c r="AV22" s="14">
        <v>43.65</v>
      </c>
      <c r="AW22" s="14">
        <v>27</v>
      </c>
      <c r="AX22" s="14">
        <v>19.5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0.02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0.02</v>
      </c>
      <c r="BO22" s="14">
        <v>0</v>
      </c>
      <c r="BP22" s="14">
        <v>0</v>
      </c>
      <c r="BQ22" s="14">
        <v>7.0000000000000007E-2</v>
      </c>
      <c r="BR22" s="14">
        <v>0.01</v>
      </c>
      <c r="BS22" s="14">
        <v>0</v>
      </c>
      <c r="BT22" s="14">
        <v>0</v>
      </c>
      <c r="BU22" s="14">
        <v>0</v>
      </c>
      <c r="BV22" s="14">
        <v>0</v>
      </c>
      <c r="BW22" s="14">
        <v>7.05</v>
      </c>
      <c r="BY22" s="14">
        <v>0.13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</row>
    <row r="23" spans="1:89" s="14" customFormat="1" ht="15" x14ac:dyDescent="0.25">
      <c r="A23" s="14" t="str">
        <f>"1/10"</f>
        <v>1/10</v>
      </c>
      <c r="B23" s="69" t="s">
        <v>141</v>
      </c>
      <c r="C23" s="71" t="str">
        <f>"180"</f>
        <v>180</v>
      </c>
      <c r="D23" s="15">
        <v>57.382028426138277</v>
      </c>
      <c r="E23" s="67">
        <v>0.03</v>
      </c>
      <c r="F23" s="14">
        <v>0</v>
      </c>
      <c r="G23" s="14">
        <v>0</v>
      </c>
      <c r="H23" s="14">
        <v>0</v>
      </c>
      <c r="I23" s="14">
        <v>13.46</v>
      </c>
      <c r="J23" s="14">
        <v>0.28999999999999998</v>
      </c>
      <c r="K23" s="14">
        <v>1.1200000000000001</v>
      </c>
      <c r="L23" s="14">
        <v>0</v>
      </c>
      <c r="M23" s="14">
        <v>0</v>
      </c>
      <c r="N23" s="14">
        <v>0.24</v>
      </c>
      <c r="O23" s="14">
        <v>0.28999999999999998</v>
      </c>
      <c r="P23" s="14">
        <v>6.25</v>
      </c>
      <c r="Q23" s="14">
        <v>134.03</v>
      </c>
      <c r="R23" s="14">
        <v>10.48</v>
      </c>
      <c r="S23" s="14">
        <v>6.25</v>
      </c>
      <c r="T23" s="14">
        <v>8.2100000000000009</v>
      </c>
      <c r="U23" s="14">
        <v>0.62</v>
      </c>
      <c r="V23" s="14">
        <v>0</v>
      </c>
      <c r="W23" s="14">
        <v>146.41</v>
      </c>
      <c r="X23" s="14">
        <v>27.1</v>
      </c>
      <c r="Y23" s="14">
        <v>0.28999999999999998</v>
      </c>
      <c r="Z23" s="14">
        <v>0.01</v>
      </c>
      <c r="AA23" s="14">
        <v>0.01</v>
      </c>
      <c r="AB23" s="14">
        <v>0.17</v>
      </c>
      <c r="AC23" s="14">
        <v>0.26</v>
      </c>
      <c r="AD23" s="14">
        <v>0.91</v>
      </c>
      <c r="AE23" s="14">
        <v>0</v>
      </c>
      <c r="AF23" s="14">
        <v>0</v>
      </c>
      <c r="AG23" s="14">
        <v>0</v>
      </c>
      <c r="AH23" s="14">
        <v>3.91</v>
      </c>
      <c r="AI23" s="14">
        <v>3.71</v>
      </c>
      <c r="AJ23" s="14">
        <v>0.62</v>
      </c>
      <c r="AK23" s="14">
        <v>2.27</v>
      </c>
      <c r="AL23" s="14">
        <v>0.62</v>
      </c>
      <c r="AM23" s="14">
        <v>1.85</v>
      </c>
      <c r="AN23" s="14">
        <v>3.5</v>
      </c>
      <c r="AO23" s="14">
        <v>2.06</v>
      </c>
      <c r="AP23" s="14">
        <v>16.059999999999999</v>
      </c>
      <c r="AQ23" s="14">
        <v>1.44</v>
      </c>
      <c r="AR23" s="14">
        <v>2.88</v>
      </c>
      <c r="AS23" s="14">
        <v>8.65</v>
      </c>
      <c r="AT23" s="14">
        <v>0</v>
      </c>
      <c r="AU23" s="14">
        <v>2.68</v>
      </c>
      <c r="AV23" s="14">
        <v>3.3</v>
      </c>
      <c r="AW23" s="14">
        <v>1.24</v>
      </c>
      <c r="AX23" s="14">
        <v>1.03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208.02</v>
      </c>
      <c r="BY23" s="14">
        <v>24.4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9.7200000000000006</v>
      </c>
      <c r="CK23" s="14">
        <v>0</v>
      </c>
    </row>
    <row r="24" spans="1:89" s="16" customFormat="1" ht="14.25" x14ac:dyDescent="0.2">
      <c r="B24" s="72" t="s">
        <v>100</v>
      </c>
      <c r="C24" s="73"/>
      <c r="D24" s="17">
        <v>421.9</v>
      </c>
      <c r="E24" s="68">
        <v>3.65</v>
      </c>
      <c r="F24" s="16">
        <v>2.38</v>
      </c>
      <c r="G24" s="16">
        <v>0</v>
      </c>
      <c r="H24" s="16">
        <v>0</v>
      </c>
      <c r="I24" s="16">
        <v>19.53</v>
      </c>
      <c r="J24" s="16">
        <v>40.21</v>
      </c>
      <c r="K24" s="16">
        <v>4.91</v>
      </c>
      <c r="L24" s="16">
        <v>0</v>
      </c>
      <c r="M24" s="16">
        <v>0</v>
      </c>
      <c r="N24" s="16">
        <v>0.74</v>
      </c>
      <c r="O24" s="16">
        <v>4.82</v>
      </c>
      <c r="P24" s="16">
        <v>637.25</v>
      </c>
      <c r="Q24" s="16">
        <v>797.99</v>
      </c>
      <c r="R24" s="16">
        <v>120</v>
      </c>
      <c r="S24" s="16">
        <v>52.4</v>
      </c>
      <c r="T24" s="16">
        <v>247.26</v>
      </c>
      <c r="U24" s="16">
        <v>3.64</v>
      </c>
      <c r="V24" s="16">
        <v>100.2</v>
      </c>
      <c r="W24" s="16">
        <v>981.16</v>
      </c>
      <c r="X24" s="16">
        <v>346.1</v>
      </c>
      <c r="Y24" s="16">
        <v>2.72</v>
      </c>
      <c r="Z24" s="16">
        <v>0.16</v>
      </c>
      <c r="AA24" s="16">
        <v>0.35</v>
      </c>
      <c r="AB24" s="16">
        <v>1.49</v>
      </c>
      <c r="AC24" s="16">
        <v>5.25</v>
      </c>
      <c r="AD24" s="16">
        <v>8.9700000000000006</v>
      </c>
      <c r="AE24" s="16">
        <v>0</v>
      </c>
      <c r="AF24" s="16">
        <v>61.29</v>
      </c>
      <c r="AG24" s="16">
        <v>60.54</v>
      </c>
      <c r="AH24" s="16">
        <v>1094.58</v>
      </c>
      <c r="AI24" s="16">
        <v>790.94</v>
      </c>
      <c r="AJ24" s="16">
        <v>346.41</v>
      </c>
      <c r="AK24" s="16">
        <v>571.69000000000005</v>
      </c>
      <c r="AL24" s="16">
        <v>203.69</v>
      </c>
      <c r="AM24" s="16">
        <v>716.32</v>
      </c>
      <c r="AN24" s="16">
        <v>632.16</v>
      </c>
      <c r="AO24" s="16">
        <v>797.11</v>
      </c>
      <c r="AP24" s="16">
        <v>1033.55</v>
      </c>
      <c r="AQ24" s="16">
        <v>300.58999999999997</v>
      </c>
      <c r="AR24" s="16">
        <v>451.92</v>
      </c>
      <c r="AS24" s="16">
        <v>2571.73</v>
      </c>
      <c r="AT24" s="16">
        <v>7.9</v>
      </c>
      <c r="AU24" s="16">
        <v>690.46</v>
      </c>
      <c r="AV24" s="16">
        <v>757.81</v>
      </c>
      <c r="AW24" s="16">
        <v>500.61</v>
      </c>
      <c r="AX24" s="16">
        <v>287.94</v>
      </c>
      <c r="AY24" s="16">
        <v>0.06</v>
      </c>
      <c r="AZ24" s="16">
        <v>0.03</v>
      </c>
      <c r="BA24" s="16">
        <v>0.02</v>
      </c>
      <c r="BB24" s="16">
        <v>0.04</v>
      </c>
      <c r="BC24" s="16">
        <v>0.04</v>
      </c>
      <c r="BD24" s="16">
        <v>0.17</v>
      </c>
      <c r="BE24" s="16">
        <v>0</v>
      </c>
      <c r="BF24" s="16">
        <v>0.35</v>
      </c>
      <c r="BG24" s="16">
        <v>0</v>
      </c>
      <c r="BH24" s="16">
        <v>0.16</v>
      </c>
      <c r="BI24" s="16">
        <v>0.01</v>
      </c>
      <c r="BJ24" s="16">
        <v>0.02</v>
      </c>
      <c r="BK24" s="16">
        <v>0</v>
      </c>
      <c r="BL24" s="16">
        <v>0.03</v>
      </c>
      <c r="BM24" s="16">
        <v>0.04</v>
      </c>
      <c r="BN24" s="16">
        <v>0.99</v>
      </c>
      <c r="BO24" s="16">
        <v>0.01</v>
      </c>
      <c r="BP24" s="16">
        <v>0</v>
      </c>
      <c r="BQ24" s="16">
        <v>2.4300000000000002</v>
      </c>
      <c r="BR24" s="16">
        <v>0.02</v>
      </c>
      <c r="BS24" s="16">
        <v>0.01</v>
      </c>
      <c r="BT24" s="16">
        <v>0</v>
      </c>
      <c r="BU24" s="16">
        <v>0</v>
      </c>
      <c r="BV24" s="16">
        <v>0</v>
      </c>
      <c r="BW24" s="16">
        <v>584.36</v>
      </c>
      <c r="BX24" s="16" t="e">
        <f>$D$24/#REF!*100</f>
        <v>#REF!</v>
      </c>
      <c r="BY24" s="16">
        <v>263.73</v>
      </c>
      <c r="CA24" s="16">
        <v>0.86</v>
      </c>
      <c r="CB24" s="16">
        <v>0.14000000000000001</v>
      </c>
      <c r="CC24" s="16">
        <v>0.5</v>
      </c>
      <c r="CD24" s="16">
        <v>259.92</v>
      </c>
      <c r="CE24" s="16">
        <v>129.6</v>
      </c>
      <c r="CF24" s="16">
        <v>194.76</v>
      </c>
      <c r="CG24" s="16">
        <v>2.16</v>
      </c>
      <c r="CH24" s="16">
        <v>1.44</v>
      </c>
      <c r="CI24" s="16">
        <v>1.8</v>
      </c>
      <c r="CJ24" s="16">
        <v>9.7200000000000006</v>
      </c>
      <c r="CK24" s="16">
        <v>1.1100000000000001</v>
      </c>
    </row>
    <row r="25" spans="1:89" s="14" customFormat="1" ht="15" x14ac:dyDescent="0.25">
      <c r="B25" s="70" t="s">
        <v>101</v>
      </c>
      <c r="C25" s="71"/>
      <c r="D25" s="15"/>
      <c r="E25" s="67"/>
    </row>
    <row r="26" spans="1:89" s="14" customFormat="1" ht="15" x14ac:dyDescent="0.25">
      <c r="A26" s="14" t="str">
        <f>"-"</f>
        <v>-</v>
      </c>
      <c r="B26" s="69" t="s">
        <v>102</v>
      </c>
      <c r="C26" s="71" t="str">
        <f>"60"</f>
        <v>60</v>
      </c>
      <c r="D26" s="15">
        <v>206.45399999999998</v>
      </c>
      <c r="E26" s="67">
        <v>0.12</v>
      </c>
      <c r="F26" s="14">
        <v>0</v>
      </c>
      <c r="G26" s="14">
        <v>0</v>
      </c>
      <c r="H26" s="14">
        <v>0</v>
      </c>
      <c r="I26" s="14">
        <v>0.6</v>
      </c>
      <c r="J26" s="14">
        <v>40.74</v>
      </c>
      <c r="K26" s="14">
        <v>2.1</v>
      </c>
      <c r="L26" s="14">
        <v>0</v>
      </c>
      <c r="M26" s="14">
        <v>0</v>
      </c>
      <c r="N26" s="14">
        <v>0</v>
      </c>
      <c r="O26" s="14">
        <v>0.3</v>
      </c>
      <c r="P26" s="14">
        <v>1.8</v>
      </c>
      <c r="Q26" s="14">
        <v>73.2</v>
      </c>
      <c r="R26" s="14">
        <v>10.8</v>
      </c>
      <c r="S26" s="14">
        <v>9.6</v>
      </c>
      <c r="T26" s="14">
        <v>51.6</v>
      </c>
      <c r="U26" s="14">
        <v>0.72</v>
      </c>
      <c r="V26" s="14">
        <v>0</v>
      </c>
      <c r="W26" s="14">
        <v>0</v>
      </c>
      <c r="X26" s="14">
        <v>0</v>
      </c>
      <c r="Y26" s="14">
        <v>0.9</v>
      </c>
      <c r="Z26" s="14">
        <v>0.1</v>
      </c>
      <c r="AA26" s="14">
        <v>0.02</v>
      </c>
      <c r="AB26" s="14">
        <v>0.72</v>
      </c>
      <c r="AC26" s="14">
        <v>1.8</v>
      </c>
      <c r="AD26" s="14">
        <v>0</v>
      </c>
      <c r="AE26" s="14">
        <v>0</v>
      </c>
      <c r="AF26" s="14">
        <v>0</v>
      </c>
      <c r="AG26" s="14">
        <v>0</v>
      </c>
      <c r="AH26" s="14">
        <v>483.6</v>
      </c>
      <c r="AI26" s="14">
        <v>150</v>
      </c>
      <c r="AJ26" s="14">
        <v>91.8</v>
      </c>
      <c r="AK26" s="14">
        <v>186.6</v>
      </c>
      <c r="AL26" s="14">
        <v>60</v>
      </c>
      <c r="AM26" s="14">
        <v>300</v>
      </c>
      <c r="AN26" s="14">
        <v>198</v>
      </c>
      <c r="AO26" s="14">
        <v>240</v>
      </c>
      <c r="AP26" s="14">
        <v>204</v>
      </c>
      <c r="AQ26" s="14">
        <v>120</v>
      </c>
      <c r="AR26" s="14">
        <v>210</v>
      </c>
      <c r="AS26" s="14">
        <v>1848</v>
      </c>
      <c r="AT26" s="14">
        <v>0</v>
      </c>
      <c r="AU26" s="14">
        <v>582</v>
      </c>
      <c r="AV26" s="14">
        <v>300</v>
      </c>
      <c r="AW26" s="14">
        <v>150</v>
      </c>
      <c r="AX26" s="14">
        <v>120</v>
      </c>
      <c r="AY26" s="14">
        <v>0.19</v>
      </c>
      <c r="AZ26" s="14">
        <v>0.13</v>
      </c>
      <c r="BA26" s="14">
        <v>7.0000000000000007E-2</v>
      </c>
      <c r="BB26" s="14">
        <v>0.13</v>
      </c>
      <c r="BC26" s="14">
        <v>0.11</v>
      </c>
      <c r="BD26" s="14">
        <v>0.45</v>
      </c>
      <c r="BE26" s="14">
        <v>7.0000000000000007E-2</v>
      </c>
      <c r="BF26" s="14">
        <v>0.08</v>
      </c>
      <c r="BG26" s="14">
        <v>7.0000000000000007E-2</v>
      </c>
      <c r="BH26" s="14">
        <v>0.01</v>
      </c>
      <c r="BI26" s="14">
        <v>0.09</v>
      </c>
      <c r="BJ26" s="14">
        <v>0.42</v>
      </c>
      <c r="BK26" s="14">
        <v>0</v>
      </c>
      <c r="BL26" s="14">
        <v>7.0000000000000007E-2</v>
      </c>
      <c r="BM26" s="14">
        <v>0.01</v>
      </c>
      <c r="BN26" s="14">
        <v>0.06</v>
      </c>
      <c r="BO26" s="14">
        <v>0</v>
      </c>
      <c r="BP26" s="14">
        <v>0</v>
      </c>
      <c r="BQ26" s="14">
        <v>0.28999999999999998</v>
      </c>
      <c r="BR26" s="14">
        <v>0.02</v>
      </c>
      <c r="BS26" s="14">
        <v>0.04</v>
      </c>
      <c r="BT26" s="14">
        <v>0</v>
      </c>
      <c r="BU26" s="14">
        <v>0</v>
      </c>
      <c r="BV26" s="14">
        <v>0</v>
      </c>
      <c r="BW26" s="14">
        <v>8.4</v>
      </c>
      <c r="BY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</row>
    <row r="27" spans="1:89" s="14" customFormat="1" ht="15" x14ac:dyDescent="0.25">
      <c r="A27" s="14" t="str">
        <f>"32/10"</f>
        <v>32/10</v>
      </c>
      <c r="B27" s="69" t="s">
        <v>103</v>
      </c>
      <c r="C27" s="71" t="str">
        <f>"180"</f>
        <v>180</v>
      </c>
      <c r="D27" s="15">
        <v>86.734224000000012</v>
      </c>
      <c r="E27" s="67">
        <v>1.8</v>
      </c>
      <c r="F27" s="14">
        <v>0</v>
      </c>
      <c r="G27" s="14">
        <v>0</v>
      </c>
      <c r="H27" s="14">
        <v>0</v>
      </c>
      <c r="I27" s="14">
        <v>12.95</v>
      </c>
      <c r="J27" s="14">
        <v>0</v>
      </c>
      <c r="K27" s="14">
        <v>0</v>
      </c>
      <c r="L27" s="14">
        <v>0</v>
      </c>
      <c r="M27" s="14">
        <v>0</v>
      </c>
      <c r="N27" s="14">
        <v>0.09</v>
      </c>
      <c r="O27" s="14">
        <v>0.64</v>
      </c>
      <c r="P27" s="14">
        <v>44.64</v>
      </c>
      <c r="Q27" s="14">
        <v>130.35</v>
      </c>
      <c r="R27" s="14">
        <v>105.02</v>
      </c>
      <c r="S27" s="14">
        <v>11.97</v>
      </c>
      <c r="T27" s="14">
        <v>75.33</v>
      </c>
      <c r="U27" s="14">
        <v>0.11</v>
      </c>
      <c r="V27" s="14">
        <v>18</v>
      </c>
      <c r="W27" s="14">
        <v>8.1</v>
      </c>
      <c r="X27" s="14">
        <v>19.8</v>
      </c>
      <c r="Y27" s="14">
        <v>0</v>
      </c>
      <c r="Z27" s="14">
        <v>0.03</v>
      </c>
      <c r="AA27" s="14">
        <v>0.12</v>
      </c>
      <c r="AB27" s="14">
        <v>0.08</v>
      </c>
      <c r="AC27" s="14">
        <v>0.72</v>
      </c>
      <c r="AD27" s="14">
        <v>0.47</v>
      </c>
      <c r="AE27" s="14">
        <v>0</v>
      </c>
      <c r="AF27" s="14">
        <v>143.77000000000001</v>
      </c>
      <c r="AG27" s="14">
        <v>142</v>
      </c>
      <c r="AH27" s="14">
        <v>243.43</v>
      </c>
      <c r="AI27" s="14">
        <v>195.8</v>
      </c>
      <c r="AJ27" s="14">
        <v>65.27</v>
      </c>
      <c r="AK27" s="14">
        <v>114.66</v>
      </c>
      <c r="AL27" s="14">
        <v>37.93</v>
      </c>
      <c r="AM27" s="14">
        <v>128.77000000000001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162.29</v>
      </c>
      <c r="AX27" s="14">
        <v>22.93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178.7</v>
      </c>
      <c r="BY27" s="14">
        <v>19.350000000000001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9</v>
      </c>
      <c r="CK27" s="14">
        <v>0</v>
      </c>
    </row>
    <row r="28" spans="1:89" s="16" customFormat="1" ht="14.25" x14ac:dyDescent="0.2">
      <c r="B28" s="72" t="s">
        <v>104</v>
      </c>
      <c r="C28" s="73"/>
      <c r="D28" s="17">
        <v>293.19</v>
      </c>
      <c r="E28" s="68">
        <v>1.92</v>
      </c>
      <c r="F28" s="16">
        <v>0</v>
      </c>
      <c r="G28" s="16">
        <v>0</v>
      </c>
      <c r="H28" s="16">
        <v>0</v>
      </c>
      <c r="I28" s="16">
        <v>13.55</v>
      </c>
      <c r="J28" s="16">
        <v>40.74</v>
      </c>
      <c r="K28" s="16">
        <v>2.1</v>
      </c>
      <c r="L28" s="16">
        <v>0</v>
      </c>
      <c r="M28" s="16">
        <v>0</v>
      </c>
      <c r="N28" s="16">
        <v>0.09</v>
      </c>
      <c r="O28" s="16">
        <v>0.94</v>
      </c>
      <c r="P28" s="16">
        <v>46.44</v>
      </c>
      <c r="Q28" s="16">
        <v>203.55</v>
      </c>
      <c r="R28" s="16">
        <v>115.82</v>
      </c>
      <c r="S28" s="16">
        <v>21.57</v>
      </c>
      <c r="T28" s="16">
        <v>126.93</v>
      </c>
      <c r="U28" s="16">
        <v>0.83</v>
      </c>
      <c r="V28" s="16">
        <v>18</v>
      </c>
      <c r="W28" s="16">
        <v>8.1</v>
      </c>
      <c r="X28" s="16">
        <v>19.8</v>
      </c>
      <c r="Y28" s="16">
        <v>0.9</v>
      </c>
      <c r="Z28" s="16">
        <v>0.13</v>
      </c>
      <c r="AA28" s="16">
        <v>0.15</v>
      </c>
      <c r="AB28" s="16">
        <v>0.8</v>
      </c>
      <c r="AC28" s="16">
        <v>2.52</v>
      </c>
      <c r="AD28" s="16">
        <v>0.47</v>
      </c>
      <c r="AE28" s="16">
        <v>0</v>
      </c>
      <c r="AF28" s="16">
        <v>143.77000000000001</v>
      </c>
      <c r="AG28" s="16">
        <v>142</v>
      </c>
      <c r="AH28" s="16">
        <v>727.03</v>
      </c>
      <c r="AI28" s="16">
        <v>345.8</v>
      </c>
      <c r="AJ28" s="16">
        <v>157.07</v>
      </c>
      <c r="AK28" s="16">
        <v>301.26</v>
      </c>
      <c r="AL28" s="16">
        <v>97.93</v>
      </c>
      <c r="AM28" s="16">
        <v>428.77</v>
      </c>
      <c r="AN28" s="16">
        <v>198</v>
      </c>
      <c r="AO28" s="16">
        <v>240</v>
      </c>
      <c r="AP28" s="16">
        <v>204</v>
      </c>
      <c r="AQ28" s="16">
        <v>120</v>
      </c>
      <c r="AR28" s="16">
        <v>210</v>
      </c>
      <c r="AS28" s="16">
        <v>1848</v>
      </c>
      <c r="AT28" s="16">
        <v>0</v>
      </c>
      <c r="AU28" s="16">
        <v>582</v>
      </c>
      <c r="AV28" s="16">
        <v>300</v>
      </c>
      <c r="AW28" s="16">
        <v>312.29000000000002</v>
      </c>
      <c r="AX28" s="16">
        <v>142.93</v>
      </c>
      <c r="AY28" s="16">
        <v>0.19</v>
      </c>
      <c r="AZ28" s="16">
        <v>0.13</v>
      </c>
      <c r="BA28" s="16">
        <v>7.0000000000000007E-2</v>
      </c>
      <c r="BB28" s="16">
        <v>0.13</v>
      </c>
      <c r="BC28" s="16">
        <v>0.11</v>
      </c>
      <c r="BD28" s="16">
        <v>0.45</v>
      </c>
      <c r="BE28" s="16">
        <v>7.0000000000000007E-2</v>
      </c>
      <c r="BF28" s="16">
        <v>0.08</v>
      </c>
      <c r="BG28" s="16">
        <v>7.0000000000000007E-2</v>
      </c>
      <c r="BH28" s="16">
        <v>0.01</v>
      </c>
      <c r="BI28" s="16">
        <v>0.09</v>
      </c>
      <c r="BJ28" s="16">
        <v>0.42</v>
      </c>
      <c r="BK28" s="16">
        <v>0</v>
      </c>
      <c r="BL28" s="16">
        <v>7.0000000000000007E-2</v>
      </c>
      <c r="BM28" s="16">
        <v>0.01</v>
      </c>
      <c r="BN28" s="16">
        <v>0.06</v>
      </c>
      <c r="BO28" s="16">
        <v>0</v>
      </c>
      <c r="BP28" s="16">
        <v>0</v>
      </c>
      <c r="BQ28" s="16">
        <v>0.28999999999999998</v>
      </c>
      <c r="BR28" s="16">
        <v>0.02</v>
      </c>
      <c r="BS28" s="16">
        <v>0.04</v>
      </c>
      <c r="BT28" s="16">
        <v>0</v>
      </c>
      <c r="BU28" s="16">
        <v>0</v>
      </c>
      <c r="BV28" s="16">
        <v>0</v>
      </c>
      <c r="BW28" s="16">
        <v>187.1</v>
      </c>
      <c r="BX28" s="16" t="e">
        <f>$D$28/#REF!*100</f>
        <v>#REF!</v>
      </c>
      <c r="BY28" s="16">
        <v>19.350000000000001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9</v>
      </c>
      <c r="CK28" s="16">
        <v>0</v>
      </c>
    </row>
    <row r="29" spans="1:89" s="4" customFormat="1" ht="15" x14ac:dyDescent="0.25">
      <c r="B29" s="12"/>
      <c r="C29" s="8"/>
      <c r="D29" s="8"/>
    </row>
    <row r="30" spans="1:89" s="4" customFormat="1" ht="15" x14ac:dyDescent="0.25">
      <c r="B30" s="12"/>
      <c r="C30" s="8"/>
      <c r="D30" s="8"/>
    </row>
    <row r="31" spans="1:89" s="4" customFormat="1" ht="15" x14ac:dyDescent="0.25">
      <c r="B31" s="12"/>
      <c r="C31" s="8"/>
      <c r="D31" s="8"/>
    </row>
    <row r="32" spans="1:89" s="4" customFormat="1" ht="15" x14ac:dyDescent="0.25">
      <c r="B32" s="12"/>
      <c r="C32" s="8"/>
      <c r="D32" s="8"/>
    </row>
    <row r="33" spans="2:4" s="4" customFormat="1" ht="15" x14ac:dyDescent="0.25">
      <c r="B33" s="12"/>
      <c r="C33" s="8"/>
      <c r="D33" s="8"/>
    </row>
    <row r="34" spans="2:4" s="4" customFormat="1" ht="15" x14ac:dyDescent="0.25">
      <c r="B34" s="12"/>
      <c r="C34" s="8"/>
      <c r="D34" s="8"/>
    </row>
    <row r="35" spans="2:4" s="4" customFormat="1" ht="15" x14ac:dyDescent="0.25">
      <c r="B35" s="12"/>
      <c r="C35" s="8"/>
      <c r="D35" s="8"/>
    </row>
    <row r="36" spans="2:4" s="4" customFormat="1" ht="15" x14ac:dyDescent="0.25">
      <c r="B36" s="12"/>
      <c r="C36" s="8"/>
      <c r="D36" s="8"/>
    </row>
    <row r="37" spans="2:4" s="4" customFormat="1" ht="15" x14ac:dyDescent="0.25">
      <c r="B37" s="12"/>
      <c r="C37" s="8"/>
      <c r="D37" s="8"/>
    </row>
    <row r="38" spans="2:4" s="4" customFormat="1" ht="15" x14ac:dyDescent="0.25">
      <c r="B38" s="12"/>
      <c r="C38" s="8"/>
      <c r="D38" s="8"/>
    </row>
    <row r="39" spans="2:4" s="4" customFormat="1" ht="15" x14ac:dyDescent="0.25">
      <c r="B39" s="12"/>
      <c r="C39" s="8"/>
      <c r="D39" s="8"/>
    </row>
    <row r="40" spans="2:4" s="4" customFormat="1" ht="15" x14ac:dyDescent="0.25">
      <c r="B40" s="12"/>
      <c r="C40" s="8"/>
      <c r="D40" s="8"/>
    </row>
    <row r="41" spans="2:4" s="4" customFormat="1" ht="15" x14ac:dyDescent="0.25">
      <c r="B41" s="12"/>
      <c r="C41" s="8"/>
      <c r="D41" s="8"/>
    </row>
    <row r="42" spans="2:4" s="4" customFormat="1" ht="15" x14ac:dyDescent="0.25">
      <c r="B42" s="12"/>
      <c r="C42" s="8"/>
      <c r="D42" s="8"/>
    </row>
    <row r="43" spans="2:4" s="4" customFormat="1" ht="15" x14ac:dyDescent="0.25">
      <c r="B43" s="12"/>
      <c r="C43" s="8"/>
      <c r="D43" s="8"/>
    </row>
    <row r="44" spans="2:4" s="4" customFormat="1" ht="15" x14ac:dyDescent="0.25">
      <c r="B44" s="12"/>
      <c r="C44" s="8"/>
      <c r="D44" s="8"/>
    </row>
    <row r="45" spans="2:4" s="4" customFormat="1" ht="15" x14ac:dyDescent="0.25">
      <c r="B45" s="12"/>
      <c r="C45" s="8"/>
      <c r="D45" s="8"/>
    </row>
    <row r="46" spans="2:4" s="4" customFormat="1" ht="15" x14ac:dyDescent="0.25">
      <c r="B46" s="12"/>
      <c r="C46" s="8"/>
      <c r="D46" s="8"/>
    </row>
    <row r="47" spans="2:4" s="4" customFormat="1" ht="15" x14ac:dyDescent="0.25">
      <c r="B47" s="12"/>
      <c r="C47" s="8"/>
      <c r="D47" s="8"/>
    </row>
    <row r="48" spans="2:4" s="4" customFormat="1" ht="15" x14ac:dyDescent="0.25">
      <c r="B48" s="12"/>
      <c r="C48" s="8"/>
      <c r="D48" s="8"/>
    </row>
    <row r="49" spans="2:4" s="4" customFormat="1" ht="15" x14ac:dyDescent="0.25">
      <c r="B49" s="12"/>
      <c r="C49" s="8"/>
      <c r="D49" s="8"/>
    </row>
    <row r="50" spans="2:4" s="4" customFormat="1" ht="15" x14ac:dyDescent="0.25">
      <c r="B50" s="12"/>
      <c r="C50" s="8"/>
      <c r="D50" s="8"/>
    </row>
    <row r="51" spans="2:4" s="4" customFormat="1" ht="15" x14ac:dyDescent="0.25">
      <c r="B51" s="12"/>
      <c r="C51" s="8"/>
      <c r="D51" s="8"/>
    </row>
    <row r="52" spans="2:4" s="4" customFormat="1" ht="15" x14ac:dyDescent="0.25">
      <c r="B52" s="12"/>
      <c r="C52" s="8"/>
      <c r="D52" s="8"/>
    </row>
    <row r="53" spans="2:4" s="4" customFormat="1" ht="15" x14ac:dyDescent="0.25">
      <c r="B53" s="12"/>
      <c r="C53" s="8"/>
      <c r="D53" s="8"/>
    </row>
    <row r="54" spans="2:4" s="4" customFormat="1" ht="15" x14ac:dyDescent="0.25">
      <c r="B54" s="12"/>
      <c r="C54" s="8"/>
      <c r="D54" s="8"/>
    </row>
    <row r="55" spans="2:4" s="4" customFormat="1" ht="15" x14ac:dyDescent="0.25">
      <c r="B55" s="12"/>
      <c r="C55" s="8"/>
      <c r="D55" s="8"/>
    </row>
    <row r="56" spans="2:4" s="4" customFormat="1" ht="15" x14ac:dyDescent="0.25">
      <c r="B56" s="12"/>
      <c r="C56" s="8"/>
      <c r="D56" s="8"/>
    </row>
    <row r="57" spans="2:4" s="4" customFormat="1" ht="15" x14ac:dyDescent="0.25">
      <c r="B57" s="12"/>
      <c r="C57" s="8"/>
      <c r="D57" s="8"/>
    </row>
    <row r="58" spans="2:4" s="4" customFormat="1" ht="15" x14ac:dyDescent="0.25">
      <c r="B58" s="12"/>
      <c r="C58" s="8"/>
      <c r="D58" s="8"/>
    </row>
    <row r="59" spans="2:4" s="4" customFormat="1" ht="15" x14ac:dyDescent="0.25">
      <c r="B59" s="12"/>
      <c r="C59" s="8"/>
      <c r="D59" s="8"/>
    </row>
    <row r="60" spans="2:4" s="4" customFormat="1" ht="15" x14ac:dyDescent="0.25">
      <c r="B60" s="12"/>
      <c r="C60" s="8"/>
      <c r="D60" s="8"/>
    </row>
    <row r="61" spans="2:4" s="4" customFormat="1" ht="15" x14ac:dyDescent="0.25">
      <c r="B61" s="12"/>
      <c r="C61" s="8"/>
      <c r="D61" s="8"/>
    </row>
    <row r="62" spans="2:4" s="4" customFormat="1" ht="15" x14ac:dyDescent="0.25">
      <c r="B62" s="12"/>
      <c r="C62" s="8"/>
      <c r="D62" s="8"/>
    </row>
    <row r="63" spans="2:4" s="4" customFormat="1" ht="15" x14ac:dyDescent="0.25">
      <c r="B63" s="12"/>
      <c r="C63" s="8"/>
      <c r="D63" s="8"/>
    </row>
    <row r="64" spans="2:4" s="4" customFormat="1" ht="15" x14ac:dyDescent="0.25">
      <c r="B64" s="12"/>
      <c r="C64" s="8"/>
      <c r="D64" s="8"/>
    </row>
    <row r="65" spans="2:4" s="4" customFormat="1" ht="15" x14ac:dyDescent="0.25">
      <c r="B65" s="12"/>
      <c r="C65" s="8"/>
      <c r="D65" s="8"/>
    </row>
    <row r="66" spans="2:4" s="4" customFormat="1" ht="15" x14ac:dyDescent="0.25">
      <c r="B66" s="12"/>
      <c r="C66" s="8"/>
      <c r="D66" s="8"/>
    </row>
    <row r="67" spans="2:4" s="4" customFormat="1" ht="15" x14ac:dyDescent="0.25">
      <c r="B67" s="12"/>
      <c r="C67" s="8"/>
      <c r="D67" s="8"/>
    </row>
    <row r="68" spans="2:4" s="4" customFormat="1" ht="15" x14ac:dyDescent="0.25">
      <c r="B68" s="12"/>
      <c r="C68" s="8"/>
      <c r="D68" s="8"/>
    </row>
    <row r="69" spans="2:4" s="4" customFormat="1" ht="15" x14ac:dyDescent="0.25">
      <c r="B69" s="12"/>
      <c r="C69" s="8"/>
      <c r="D69" s="8"/>
    </row>
    <row r="70" spans="2:4" s="4" customFormat="1" ht="15" x14ac:dyDescent="0.25">
      <c r="B70" s="12"/>
      <c r="C70" s="8"/>
      <c r="D70" s="8"/>
    </row>
    <row r="71" spans="2:4" s="4" customFormat="1" ht="15" x14ac:dyDescent="0.25">
      <c r="B71" s="12"/>
      <c r="C71" s="8"/>
      <c r="D71" s="8"/>
    </row>
    <row r="72" spans="2:4" s="4" customFormat="1" ht="15" x14ac:dyDescent="0.25">
      <c r="B72" s="12"/>
      <c r="C72" s="8"/>
      <c r="D72" s="8"/>
    </row>
    <row r="73" spans="2:4" s="4" customFormat="1" ht="15" x14ac:dyDescent="0.25">
      <c r="B73" s="12"/>
      <c r="C73" s="8"/>
      <c r="D73" s="8"/>
    </row>
    <row r="74" spans="2:4" s="4" customFormat="1" ht="15" x14ac:dyDescent="0.25">
      <c r="B74" s="12"/>
      <c r="C74" s="8"/>
      <c r="D74" s="8"/>
    </row>
    <row r="75" spans="2:4" s="4" customFormat="1" ht="15" x14ac:dyDescent="0.25">
      <c r="B75" s="12"/>
      <c r="C75" s="8"/>
      <c r="D75" s="8"/>
    </row>
    <row r="76" spans="2:4" s="4" customFormat="1" ht="15" x14ac:dyDescent="0.25">
      <c r="B76" s="12"/>
      <c r="C76" s="8"/>
      <c r="D76" s="8"/>
    </row>
    <row r="77" spans="2:4" s="4" customFormat="1" ht="15" x14ac:dyDescent="0.25">
      <c r="B77" s="12"/>
      <c r="C77" s="8"/>
      <c r="D77" s="8"/>
    </row>
    <row r="78" spans="2:4" s="4" customFormat="1" ht="15" x14ac:dyDescent="0.25">
      <c r="B78" s="12"/>
      <c r="C78" s="8"/>
      <c r="D78" s="8"/>
    </row>
    <row r="79" spans="2:4" s="4" customFormat="1" ht="15" x14ac:dyDescent="0.25">
      <c r="B79" s="12"/>
      <c r="C79" s="8"/>
      <c r="D79" s="8"/>
    </row>
    <row r="80" spans="2:4" s="4" customFormat="1" ht="15" x14ac:dyDescent="0.25">
      <c r="B80" s="12"/>
      <c r="C80" s="8"/>
      <c r="D80" s="8"/>
    </row>
    <row r="81" spans="2:4" s="4" customFormat="1" ht="15" x14ac:dyDescent="0.25">
      <c r="B81" s="12"/>
      <c r="C81" s="8"/>
      <c r="D81" s="8"/>
    </row>
    <row r="82" spans="2:4" s="4" customFormat="1" ht="15" x14ac:dyDescent="0.25">
      <c r="B82" s="12"/>
      <c r="C82" s="8"/>
      <c r="D82" s="8"/>
    </row>
    <row r="83" spans="2:4" s="4" customFormat="1" ht="15" x14ac:dyDescent="0.25">
      <c r="B83" s="12"/>
      <c r="C83" s="8"/>
      <c r="D83" s="8"/>
    </row>
    <row r="84" spans="2:4" s="4" customFormat="1" ht="15" x14ac:dyDescent="0.25">
      <c r="B84" s="12"/>
      <c r="C84" s="8"/>
      <c r="D84" s="8"/>
    </row>
    <row r="85" spans="2:4" s="4" customFormat="1" ht="15" x14ac:dyDescent="0.25">
      <c r="B85" s="12"/>
      <c r="C85" s="8"/>
      <c r="D85" s="8"/>
    </row>
    <row r="86" spans="2:4" s="4" customFormat="1" ht="15" x14ac:dyDescent="0.25">
      <c r="B86" s="12"/>
      <c r="C86" s="8"/>
      <c r="D86" s="8"/>
    </row>
    <row r="87" spans="2:4" s="4" customFormat="1" ht="15" x14ac:dyDescent="0.25">
      <c r="B87" s="12"/>
      <c r="C87" s="8"/>
      <c r="D87" s="8"/>
    </row>
    <row r="88" spans="2:4" s="4" customFormat="1" ht="15" x14ac:dyDescent="0.25">
      <c r="B88" s="12"/>
      <c r="C88" s="8"/>
      <c r="D88" s="8"/>
    </row>
    <row r="89" spans="2:4" s="4" customFormat="1" ht="15" x14ac:dyDescent="0.25">
      <c r="B89" s="12"/>
      <c r="C89" s="8"/>
      <c r="D89" s="8"/>
    </row>
    <row r="90" spans="2:4" s="4" customFormat="1" ht="15" x14ac:dyDescent="0.25">
      <c r="B90" s="12"/>
      <c r="C90" s="8"/>
      <c r="D90" s="8"/>
    </row>
    <row r="91" spans="2:4" s="4" customFormat="1" ht="15" x14ac:dyDescent="0.25">
      <c r="B91" s="12"/>
      <c r="C91" s="8"/>
      <c r="D91" s="8"/>
    </row>
    <row r="92" spans="2:4" s="4" customFormat="1" ht="15" x14ac:dyDescent="0.25">
      <c r="B92" s="12"/>
      <c r="C92" s="8"/>
      <c r="D92" s="8"/>
    </row>
    <row r="93" spans="2:4" s="4" customFormat="1" ht="15" x14ac:dyDescent="0.25">
      <c r="B93" s="12"/>
      <c r="C93" s="8"/>
      <c r="D93" s="8"/>
    </row>
    <row r="94" spans="2:4" s="4" customFormat="1" ht="15" x14ac:dyDescent="0.25">
      <c r="B94" s="12"/>
      <c r="C94" s="8"/>
      <c r="D94" s="8"/>
    </row>
    <row r="95" spans="2:4" s="4" customFormat="1" ht="15" x14ac:dyDescent="0.25">
      <c r="B95" s="12"/>
      <c r="C95" s="8"/>
      <c r="D95" s="8"/>
    </row>
    <row r="96" spans="2:4" s="4" customFormat="1" ht="15" x14ac:dyDescent="0.25">
      <c r="B96" s="12"/>
      <c r="C96" s="8"/>
      <c r="D96" s="8"/>
    </row>
    <row r="97" spans="2:4" s="4" customFormat="1" ht="15" x14ac:dyDescent="0.25">
      <c r="B97" s="12"/>
      <c r="C97" s="8"/>
      <c r="D97" s="8"/>
    </row>
    <row r="98" spans="2:4" s="4" customFormat="1" ht="15" x14ac:dyDescent="0.25">
      <c r="B98" s="12"/>
      <c r="C98" s="8"/>
      <c r="D98" s="8"/>
    </row>
    <row r="99" spans="2:4" s="4" customFormat="1" ht="15" x14ac:dyDescent="0.25">
      <c r="B99" s="12"/>
      <c r="C99" s="8"/>
      <c r="D99" s="8"/>
    </row>
    <row r="100" spans="2:4" s="4" customFormat="1" ht="15" x14ac:dyDescent="0.25">
      <c r="B100" s="12"/>
      <c r="C100" s="8"/>
      <c r="D100" s="8"/>
    </row>
    <row r="101" spans="2:4" s="4" customFormat="1" ht="15" x14ac:dyDescent="0.25">
      <c r="B101" s="12"/>
      <c r="C101" s="8"/>
      <c r="D101" s="8"/>
    </row>
    <row r="102" spans="2:4" s="4" customFormat="1" ht="15" x14ac:dyDescent="0.25">
      <c r="B102" s="12"/>
      <c r="C102" s="8"/>
      <c r="D102" s="8"/>
    </row>
    <row r="103" spans="2:4" s="4" customFormat="1" ht="15" x14ac:dyDescent="0.25">
      <c r="B103" s="12"/>
      <c r="C103" s="8"/>
      <c r="D103" s="8"/>
    </row>
    <row r="104" spans="2:4" s="4" customFormat="1" ht="15" x14ac:dyDescent="0.25">
      <c r="B104" s="12"/>
      <c r="C104" s="8"/>
      <c r="D104" s="8"/>
    </row>
    <row r="105" spans="2:4" s="4" customFormat="1" ht="15" x14ac:dyDescent="0.25">
      <c r="B105" s="12"/>
      <c r="C105" s="8"/>
      <c r="D105" s="8"/>
    </row>
    <row r="106" spans="2:4" s="4" customFormat="1" ht="15" x14ac:dyDescent="0.25">
      <c r="B106" s="12"/>
      <c r="C106" s="8"/>
      <c r="D106" s="8"/>
    </row>
    <row r="107" spans="2:4" s="4" customFormat="1" ht="15" x14ac:dyDescent="0.25">
      <c r="B107" s="12"/>
      <c r="C107" s="8"/>
      <c r="D107" s="8"/>
    </row>
    <row r="108" spans="2:4" s="4" customFormat="1" ht="15" x14ac:dyDescent="0.25">
      <c r="B108" s="12"/>
      <c r="C108" s="8"/>
      <c r="D108" s="8"/>
    </row>
    <row r="109" spans="2:4" s="4" customFormat="1" ht="15" x14ac:dyDescent="0.25">
      <c r="B109" s="12"/>
      <c r="C109" s="8"/>
      <c r="D109" s="8"/>
    </row>
    <row r="110" spans="2:4" s="4" customFormat="1" ht="15" x14ac:dyDescent="0.25">
      <c r="B110" s="12"/>
      <c r="C110" s="8"/>
      <c r="D110" s="8"/>
    </row>
    <row r="111" spans="2:4" s="4" customFormat="1" ht="15" x14ac:dyDescent="0.25">
      <c r="B111" s="12"/>
      <c r="C111" s="8"/>
      <c r="D111" s="8"/>
    </row>
    <row r="112" spans="2:4" s="4" customFormat="1" ht="15" x14ac:dyDescent="0.25">
      <c r="B112" s="12"/>
      <c r="C112" s="8"/>
      <c r="D112" s="8"/>
    </row>
    <row r="113" spans="2:4" s="4" customFormat="1" ht="15" x14ac:dyDescent="0.25">
      <c r="B113" s="12"/>
      <c r="C113" s="8"/>
      <c r="D113" s="8"/>
    </row>
    <row r="114" spans="2:4" s="4" customFormat="1" ht="15" x14ac:dyDescent="0.25">
      <c r="B114" s="12"/>
      <c r="C114" s="8"/>
      <c r="D114" s="8"/>
    </row>
    <row r="115" spans="2:4" s="4" customFormat="1" ht="15" x14ac:dyDescent="0.25">
      <c r="B115" s="12"/>
      <c r="C115" s="8"/>
      <c r="D115" s="8"/>
    </row>
    <row r="116" spans="2:4" s="4" customFormat="1" ht="15" x14ac:dyDescent="0.25">
      <c r="B116" s="12"/>
      <c r="C116" s="8"/>
      <c r="D116" s="8"/>
    </row>
    <row r="117" spans="2:4" s="4" customFormat="1" ht="15" x14ac:dyDescent="0.25">
      <c r="B117" s="12"/>
      <c r="C117" s="8"/>
      <c r="D117" s="8"/>
    </row>
    <row r="118" spans="2:4" s="4" customFormat="1" ht="15" x14ac:dyDescent="0.25">
      <c r="B118" s="12"/>
      <c r="C118" s="8"/>
      <c r="D118" s="8"/>
    </row>
    <row r="119" spans="2:4" s="4" customFormat="1" ht="15" x14ac:dyDescent="0.25">
      <c r="B119" s="12"/>
      <c r="C119" s="8"/>
      <c r="D119" s="8"/>
    </row>
    <row r="120" spans="2:4" s="4" customFormat="1" ht="15" x14ac:dyDescent="0.25">
      <c r="B120" s="12"/>
      <c r="C120" s="8"/>
      <c r="D120" s="8"/>
    </row>
    <row r="121" spans="2:4" s="4" customFormat="1" ht="15" x14ac:dyDescent="0.25">
      <c r="B121" s="12"/>
      <c r="C121" s="8"/>
      <c r="D121" s="8"/>
    </row>
    <row r="122" spans="2:4" s="4" customFormat="1" ht="15" x14ac:dyDescent="0.25">
      <c r="B122" s="12"/>
      <c r="C122" s="8"/>
      <c r="D122" s="8"/>
    </row>
    <row r="123" spans="2:4" s="4" customFormat="1" ht="15" x14ac:dyDescent="0.25">
      <c r="B123" s="12"/>
      <c r="C123" s="8"/>
      <c r="D123" s="8"/>
    </row>
    <row r="124" spans="2:4" s="4" customFormat="1" ht="15" x14ac:dyDescent="0.25">
      <c r="B124" s="12"/>
      <c r="C124" s="8"/>
      <c r="D124" s="8"/>
    </row>
    <row r="125" spans="2:4" s="4" customFormat="1" ht="15" x14ac:dyDescent="0.25">
      <c r="B125" s="12"/>
      <c r="C125" s="8"/>
      <c r="D125" s="8"/>
    </row>
    <row r="126" spans="2:4" s="4" customFormat="1" ht="15" x14ac:dyDescent="0.25">
      <c r="B126" s="12"/>
      <c r="C126" s="8"/>
      <c r="D126" s="8"/>
    </row>
    <row r="127" spans="2:4" s="4" customFormat="1" ht="15" x14ac:dyDescent="0.25">
      <c r="B127" s="12"/>
      <c r="C127" s="8"/>
      <c r="D127" s="8"/>
    </row>
    <row r="128" spans="2:4" s="4" customFormat="1" ht="15" x14ac:dyDescent="0.25">
      <c r="B128" s="12"/>
      <c r="C128" s="8"/>
      <c r="D128" s="8"/>
    </row>
    <row r="129" spans="2:4" s="4" customFormat="1" ht="15" x14ac:dyDescent="0.25">
      <c r="B129" s="12"/>
      <c r="C129" s="8"/>
      <c r="D129" s="8"/>
    </row>
    <row r="130" spans="2:4" s="4" customFormat="1" ht="15" x14ac:dyDescent="0.25">
      <c r="B130" s="12"/>
      <c r="C130" s="8"/>
      <c r="D130" s="8"/>
    </row>
    <row r="131" spans="2:4" s="4" customFormat="1" ht="15" x14ac:dyDescent="0.25">
      <c r="B131" s="12"/>
      <c r="C131" s="8"/>
      <c r="D131" s="8"/>
    </row>
    <row r="132" spans="2:4" s="4" customFormat="1" ht="15" x14ac:dyDescent="0.25">
      <c r="B132" s="12"/>
      <c r="C132" s="8"/>
      <c r="D132" s="8"/>
    </row>
    <row r="133" spans="2:4" s="4" customFormat="1" ht="15" x14ac:dyDescent="0.25">
      <c r="B133" s="12"/>
      <c r="C133" s="8"/>
      <c r="D133" s="8"/>
    </row>
    <row r="134" spans="2:4" s="4" customFormat="1" ht="15" x14ac:dyDescent="0.25">
      <c r="B134" s="12"/>
      <c r="C134" s="8"/>
      <c r="D134" s="8"/>
    </row>
    <row r="135" spans="2:4" s="4" customFormat="1" ht="15" x14ac:dyDescent="0.25">
      <c r="B135" s="12"/>
      <c r="C135" s="8"/>
      <c r="D135" s="8"/>
    </row>
    <row r="136" spans="2:4" s="4" customFormat="1" ht="15" x14ac:dyDescent="0.25">
      <c r="B136" s="12"/>
      <c r="C136" s="8"/>
      <c r="D136" s="8"/>
    </row>
    <row r="137" spans="2:4" s="4" customFormat="1" ht="15" x14ac:dyDescent="0.25">
      <c r="B137" s="12"/>
      <c r="C137" s="8"/>
      <c r="D137" s="8"/>
    </row>
    <row r="138" spans="2:4" s="4" customFormat="1" ht="15" x14ac:dyDescent="0.25">
      <c r="B138" s="12"/>
      <c r="C138" s="8"/>
      <c r="D138" s="8"/>
    </row>
    <row r="139" spans="2:4" s="4" customFormat="1" ht="15" x14ac:dyDescent="0.25">
      <c r="B139" s="12"/>
      <c r="C139" s="8"/>
      <c r="D139" s="8"/>
    </row>
    <row r="140" spans="2:4" s="4" customFormat="1" ht="15" x14ac:dyDescent="0.25">
      <c r="B140" s="12"/>
      <c r="C140" s="8"/>
      <c r="D140" s="8"/>
    </row>
    <row r="141" spans="2:4" s="4" customFormat="1" ht="15" x14ac:dyDescent="0.25">
      <c r="B141" s="12"/>
      <c r="C141" s="8"/>
      <c r="D141" s="8"/>
    </row>
    <row r="142" spans="2:4" s="4" customFormat="1" ht="15" x14ac:dyDescent="0.25">
      <c r="B142" s="12"/>
      <c r="C142" s="8"/>
      <c r="D142" s="8"/>
    </row>
    <row r="143" spans="2:4" s="4" customFormat="1" ht="15" x14ac:dyDescent="0.25">
      <c r="B143" s="12"/>
      <c r="C143" s="8"/>
      <c r="D143" s="8"/>
    </row>
    <row r="144" spans="2:4" s="4" customFormat="1" ht="15" x14ac:dyDescent="0.25">
      <c r="B144" s="12"/>
      <c r="C144" s="8"/>
      <c r="D144" s="8"/>
    </row>
    <row r="145" spans="2:4" s="4" customFormat="1" ht="15" x14ac:dyDescent="0.25">
      <c r="B145" s="12"/>
      <c r="C145" s="8"/>
      <c r="D145" s="8"/>
    </row>
    <row r="146" spans="2:4" s="4" customFormat="1" ht="15" x14ac:dyDescent="0.25">
      <c r="B146" s="12"/>
      <c r="C146" s="8"/>
      <c r="D146" s="8"/>
    </row>
    <row r="147" spans="2:4" s="4" customFormat="1" ht="15" x14ac:dyDescent="0.25">
      <c r="B147" s="12"/>
      <c r="C147" s="8"/>
      <c r="D147" s="8"/>
    </row>
    <row r="148" spans="2:4" s="4" customFormat="1" ht="15" x14ac:dyDescent="0.25">
      <c r="B148" s="12"/>
      <c r="C148" s="8"/>
      <c r="D148" s="8"/>
    </row>
    <row r="149" spans="2:4" s="4" customFormat="1" ht="15" x14ac:dyDescent="0.25">
      <c r="B149" s="12"/>
      <c r="C149" s="8"/>
      <c r="D149" s="8"/>
    </row>
    <row r="150" spans="2:4" s="4" customFormat="1" ht="15" x14ac:dyDescent="0.25">
      <c r="B150" s="12"/>
      <c r="C150" s="8"/>
      <c r="D150" s="8"/>
    </row>
    <row r="151" spans="2:4" s="4" customFormat="1" ht="15" x14ac:dyDescent="0.25">
      <c r="B151" s="12"/>
      <c r="C151" s="8"/>
      <c r="D151" s="8"/>
    </row>
    <row r="152" spans="2:4" s="4" customFormat="1" ht="15" x14ac:dyDescent="0.25">
      <c r="B152" s="12"/>
      <c r="C152" s="8"/>
      <c r="D152" s="8"/>
    </row>
    <row r="153" spans="2:4" s="4" customFormat="1" ht="15" x14ac:dyDescent="0.25">
      <c r="B153" s="12"/>
      <c r="C153" s="8"/>
      <c r="D153" s="8"/>
    </row>
    <row r="154" spans="2:4" s="4" customFormat="1" ht="15" x14ac:dyDescent="0.25">
      <c r="B154" s="12"/>
      <c r="C154" s="8"/>
      <c r="D154" s="8"/>
    </row>
    <row r="155" spans="2:4" s="4" customFormat="1" ht="15" x14ac:dyDescent="0.25">
      <c r="B155" s="12"/>
      <c r="C155" s="8"/>
      <c r="D155" s="8"/>
    </row>
    <row r="156" spans="2:4" s="4" customFormat="1" ht="15" x14ac:dyDescent="0.25">
      <c r="B156" s="12"/>
      <c r="C156" s="8"/>
      <c r="D156" s="8"/>
    </row>
    <row r="157" spans="2:4" s="4" customFormat="1" ht="15" x14ac:dyDescent="0.25">
      <c r="B157" s="12"/>
      <c r="C157" s="8"/>
      <c r="D157" s="8"/>
    </row>
    <row r="158" spans="2:4" s="4" customFormat="1" ht="15" x14ac:dyDescent="0.25">
      <c r="B158" s="12"/>
      <c r="C158" s="8"/>
      <c r="D158" s="8"/>
    </row>
    <row r="159" spans="2:4" s="4" customFormat="1" ht="15" x14ac:dyDescent="0.25">
      <c r="B159" s="12"/>
      <c r="C159" s="8"/>
      <c r="D159" s="8"/>
    </row>
    <row r="160" spans="2:4" s="4" customFormat="1" ht="15" x14ac:dyDescent="0.25">
      <c r="B160" s="12"/>
      <c r="C160" s="8"/>
      <c r="D160" s="8"/>
    </row>
    <row r="161" spans="2:4" s="4" customFormat="1" ht="15" x14ac:dyDescent="0.25">
      <c r="B161" s="12"/>
      <c r="C161" s="8"/>
      <c r="D161" s="8"/>
    </row>
    <row r="162" spans="2:4" s="4" customFormat="1" ht="15" x14ac:dyDescent="0.25">
      <c r="B162" s="12"/>
      <c r="C162" s="8"/>
      <c r="D162" s="8"/>
    </row>
    <row r="163" spans="2:4" s="4" customFormat="1" ht="15" x14ac:dyDescent="0.25">
      <c r="B163" s="12"/>
      <c r="C163" s="8"/>
      <c r="D163" s="8"/>
    </row>
    <row r="164" spans="2:4" s="4" customFormat="1" ht="15" x14ac:dyDescent="0.25">
      <c r="B164" s="12"/>
      <c r="C164" s="8"/>
      <c r="D164" s="8"/>
    </row>
    <row r="165" spans="2:4" s="4" customFormat="1" ht="15" x14ac:dyDescent="0.25">
      <c r="B165" s="12"/>
      <c r="C165" s="8"/>
      <c r="D165" s="8"/>
    </row>
    <row r="166" spans="2:4" s="4" customFormat="1" ht="15" x14ac:dyDescent="0.25">
      <c r="B166" s="12"/>
      <c r="C166" s="8"/>
      <c r="D166" s="8"/>
    </row>
    <row r="167" spans="2:4" s="4" customFormat="1" ht="15" x14ac:dyDescent="0.25">
      <c r="B167" s="12"/>
      <c r="C167" s="8"/>
      <c r="D167" s="8"/>
    </row>
    <row r="168" spans="2:4" s="4" customFormat="1" ht="15" x14ac:dyDescent="0.25">
      <c r="B168" s="12"/>
      <c r="C168" s="8"/>
      <c r="D168" s="8"/>
    </row>
    <row r="169" spans="2:4" s="4" customFormat="1" ht="15" x14ac:dyDescent="0.25">
      <c r="B169" s="12"/>
      <c r="C169" s="8"/>
      <c r="D169" s="8"/>
    </row>
    <row r="170" spans="2:4" s="4" customFormat="1" ht="15" x14ac:dyDescent="0.25">
      <c r="B170" s="12"/>
      <c r="C170" s="8"/>
      <c r="D170" s="8"/>
    </row>
    <row r="171" spans="2:4" s="4" customFormat="1" ht="15" x14ac:dyDescent="0.25">
      <c r="B171" s="12"/>
      <c r="C171" s="8"/>
      <c r="D171" s="8"/>
    </row>
    <row r="172" spans="2:4" s="4" customFormat="1" ht="15" x14ac:dyDescent="0.25">
      <c r="B172" s="12"/>
      <c r="C172" s="8"/>
      <c r="D172" s="8"/>
    </row>
    <row r="173" spans="2:4" s="4" customFormat="1" ht="15" x14ac:dyDescent="0.25">
      <c r="B173" s="12"/>
      <c r="C173" s="8"/>
      <c r="D173" s="8"/>
    </row>
    <row r="174" spans="2:4" s="4" customFormat="1" ht="15" x14ac:dyDescent="0.25">
      <c r="B174" s="12"/>
      <c r="C174" s="8"/>
      <c r="D174" s="8"/>
    </row>
    <row r="175" spans="2:4" s="4" customFormat="1" ht="15" x14ac:dyDescent="0.25">
      <c r="B175" s="12"/>
      <c r="C175" s="8"/>
      <c r="D175" s="8"/>
    </row>
    <row r="176" spans="2:4" s="4" customFormat="1" ht="15" x14ac:dyDescent="0.25">
      <c r="B176" s="12"/>
      <c r="C176" s="8"/>
      <c r="D176" s="8"/>
    </row>
    <row r="177" spans="2:4" s="4" customFormat="1" ht="15" x14ac:dyDescent="0.25">
      <c r="B177" s="12"/>
      <c r="C177" s="8"/>
      <c r="D177" s="8"/>
    </row>
    <row r="178" spans="2:4" s="4" customFormat="1" ht="15" x14ac:dyDescent="0.25">
      <c r="B178" s="12"/>
      <c r="C178" s="8"/>
      <c r="D178" s="8"/>
    </row>
    <row r="179" spans="2:4" s="4" customFormat="1" ht="15" x14ac:dyDescent="0.25">
      <c r="B179" s="12"/>
      <c r="C179" s="8"/>
      <c r="D179" s="8"/>
    </row>
    <row r="180" spans="2:4" s="4" customFormat="1" ht="15" x14ac:dyDescent="0.25">
      <c r="B180" s="12"/>
      <c r="C180" s="8"/>
      <c r="D180" s="8"/>
    </row>
    <row r="181" spans="2:4" s="4" customFormat="1" ht="15" x14ac:dyDescent="0.25">
      <c r="B181" s="12"/>
      <c r="C181" s="8"/>
      <c r="D181" s="8"/>
    </row>
    <row r="182" spans="2:4" s="4" customFormat="1" ht="15" x14ac:dyDescent="0.25">
      <c r="B182" s="12"/>
      <c r="C182" s="8"/>
      <c r="D182" s="8"/>
    </row>
    <row r="183" spans="2:4" s="4" customFormat="1" ht="15" x14ac:dyDescent="0.25">
      <c r="B183" s="12"/>
      <c r="C183" s="8"/>
      <c r="D183" s="8"/>
    </row>
    <row r="184" spans="2:4" s="4" customFormat="1" ht="15" x14ac:dyDescent="0.25">
      <c r="B184" s="12"/>
      <c r="C184" s="8"/>
      <c r="D184" s="8"/>
    </row>
    <row r="185" spans="2:4" s="4" customFormat="1" ht="15" x14ac:dyDescent="0.25">
      <c r="B185" s="12"/>
      <c r="C185" s="8"/>
      <c r="D185" s="8"/>
    </row>
    <row r="186" spans="2:4" s="4" customFormat="1" ht="15" x14ac:dyDescent="0.25">
      <c r="B186" s="12"/>
      <c r="C186" s="8"/>
      <c r="D186" s="8"/>
    </row>
    <row r="187" spans="2:4" s="4" customFormat="1" ht="15" x14ac:dyDescent="0.25">
      <c r="B187" s="12"/>
      <c r="C187" s="8"/>
      <c r="D187" s="8"/>
    </row>
    <row r="188" spans="2:4" s="4" customFormat="1" ht="15" x14ac:dyDescent="0.25">
      <c r="B188" s="12"/>
      <c r="C188" s="8"/>
      <c r="D188" s="8"/>
    </row>
    <row r="189" spans="2:4" s="4" customFormat="1" ht="15" x14ac:dyDescent="0.25">
      <c r="B189" s="12"/>
      <c r="C189" s="8"/>
      <c r="D189" s="8"/>
    </row>
    <row r="190" spans="2:4" s="4" customFormat="1" ht="15" x14ac:dyDescent="0.25">
      <c r="B190" s="12"/>
      <c r="C190" s="8"/>
      <c r="D190" s="8"/>
    </row>
    <row r="191" spans="2:4" s="4" customFormat="1" ht="15" x14ac:dyDescent="0.25">
      <c r="B191" s="12"/>
      <c r="C191" s="8"/>
      <c r="D191" s="8"/>
    </row>
    <row r="192" spans="2:4" s="4" customFormat="1" ht="15" x14ac:dyDescent="0.25">
      <c r="B192" s="12"/>
      <c r="C192" s="8"/>
      <c r="D192" s="8"/>
    </row>
    <row r="193" spans="2:4" s="4" customFormat="1" ht="15" x14ac:dyDescent="0.25">
      <c r="B193" s="12"/>
      <c r="C193" s="8"/>
      <c r="D193" s="8"/>
    </row>
    <row r="194" spans="2:4" s="4" customFormat="1" ht="15" x14ac:dyDescent="0.25">
      <c r="B194" s="12"/>
      <c r="C194" s="8"/>
      <c r="D194" s="8"/>
    </row>
    <row r="195" spans="2:4" s="4" customFormat="1" ht="15" x14ac:dyDescent="0.25">
      <c r="B195" s="12"/>
      <c r="C195" s="8"/>
      <c r="D195" s="8"/>
    </row>
    <row r="196" spans="2:4" s="4" customFormat="1" ht="15" x14ac:dyDescent="0.25">
      <c r="B196" s="12"/>
      <c r="C196" s="8"/>
      <c r="D196" s="8"/>
    </row>
    <row r="197" spans="2:4" s="4" customFormat="1" ht="15" x14ac:dyDescent="0.25">
      <c r="B197" s="12"/>
      <c r="C197" s="8"/>
      <c r="D197" s="8"/>
    </row>
    <row r="198" spans="2:4" s="4" customFormat="1" ht="15" x14ac:dyDescent="0.25">
      <c r="B198" s="12"/>
      <c r="C198" s="8"/>
      <c r="D198" s="8"/>
    </row>
    <row r="199" spans="2:4" s="4" customFormat="1" ht="15" x14ac:dyDescent="0.25">
      <c r="B199" s="12"/>
      <c r="C199" s="8"/>
      <c r="D199" s="8"/>
    </row>
    <row r="200" spans="2:4" s="4" customFormat="1" ht="15" x14ac:dyDescent="0.25">
      <c r="B200" s="12"/>
      <c r="C200" s="8"/>
      <c r="D200" s="8"/>
    </row>
    <row r="201" spans="2:4" s="4" customFormat="1" ht="15" x14ac:dyDescent="0.25">
      <c r="B201" s="12"/>
      <c r="C201" s="8"/>
      <c r="D201" s="8"/>
    </row>
    <row r="202" spans="2:4" s="4" customFormat="1" ht="15" x14ac:dyDescent="0.25">
      <c r="B202" s="12"/>
      <c r="C202" s="8"/>
      <c r="D202" s="8"/>
    </row>
    <row r="203" spans="2:4" s="4" customFormat="1" ht="15" x14ac:dyDescent="0.25">
      <c r="B203" s="12"/>
      <c r="C203" s="8"/>
      <c r="D203" s="8"/>
    </row>
    <row r="204" spans="2:4" s="4" customFormat="1" ht="15" x14ac:dyDescent="0.25">
      <c r="B204" s="12"/>
      <c r="C204" s="8"/>
      <c r="D204" s="8"/>
    </row>
    <row r="205" spans="2:4" s="4" customFormat="1" ht="15" x14ac:dyDescent="0.25">
      <c r="B205" s="12"/>
      <c r="C205" s="8"/>
      <c r="D205" s="8"/>
    </row>
    <row r="206" spans="2:4" s="4" customFormat="1" ht="15" x14ac:dyDescent="0.25">
      <c r="B206" s="12"/>
      <c r="C206" s="8"/>
      <c r="D206" s="8"/>
    </row>
    <row r="207" spans="2:4" s="4" customFormat="1" ht="15" x14ac:dyDescent="0.25">
      <c r="B207" s="12"/>
      <c r="C207" s="8"/>
      <c r="D207" s="8"/>
    </row>
    <row r="208" spans="2:4" s="4" customFormat="1" ht="15" x14ac:dyDescent="0.25">
      <c r="B208" s="12"/>
      <c r="C208" s="8"/>
      <c r="D208" s="8"/>
    </row>
    <row r="209" spans="2:4" s="4" customFormat="1" ht="15" x14ac:dyDescent="0.25">
      <c r="B209" s="12"/>
      <c r="C209" s="8"/>
      <c r="D209" s="8"/>
    </row>
    <row r="210" spans="2:4" s="4" customFormat="1" ht="15" x14ac:dyDescent="0.25">
      <c r="B210" s="12"/>
      <c r="C210" s="8"/>
      <c r="D210" s="8"/>
    </row>
    <row r="211" spans="2:4" s="4" customFormat="1" ht="15" x14ac:dyDescent="0.25">
      <c r="B211" s="12"/>
      <c r="C211" s="8"/>
      <c r="D211" s="8"/>
    </row>
    <row r="212" spans="2:4" s="4" customFormat="1" ht="15" x14ac:dyDescent="0.25">
      <c r="B212" s="12"/>
      <c r="C212" s="8"/>
      <c r="D212" s="8"/>
    </row>
    <row r="213" spans="2:4" s="4" customFormat="1" ht="15" x14ac:dyDescent="0.25">
      <c r="B213" s="12"/>
      <c r="C213" s="8"/>
      <c r="D213" s="8"/>
    </row>
    <row r="214" spans="2:4" s="4" customFormat="1" ht="15" x14ac:dyDescent="0.25">
      <c r="B214" s="12"/>
      <c r="C214" s="8"/>
      <c r="D214" s="8"/>
    </row>
    <row r="215" spans="2:4" s="4" customFormat="1" ht="15" x14ac:dyDescent="0.25">
      <c r="B215" s="12"/>
      <c r="C215" s="8"/>
      <c r="D215" s="8"/>
    </row>
    <row r="216" spans="2:4" s="4" customFormat="1" ht="15" x14ac:dyDescent="0.25">
      <c r="B216" s="12"/>
      <c r="C216" s="8"/>
      <c r="D216" s="8"/>
    </row>
    <row r="217" spans="2:4" s="4" customFormat="1" ht="15" x14ac:dyDescent="0.25">
      <c r="B217" s="12"/>
      <c r="C217" s="8"/>
      <c r="D217" s="8"/>
    </row>
    <row r="218" spans="2:4" s="4" customFormat="1" ht="15" x14ac:dyDescent="0.25">
      <c r="B218" s="12"/>
      <c r="C218" s="8"/>
      <c r="D218" s="8"/>
    </row>
    <row r="219" spans="2:4" s="4" customFormat="1" ht="15" x14ac:dyDescent="0.25">
      <c r="B219" s="12"/>
      <c r="C219" s="8"/>
      <c r="D219" s="8"/>
    </row>
    <row r="220" spans="2:4" s="4" customFormat="1" ht="15" x14ac:dyDescent="0.25">
      <c r="B220" s="12"/>
      <c r="C220" s="8"/>
      <c r="D220" s="8"/>
    </row>
    <row r="221" spans="2:4" s="4" customFormat="1" ht="15" x14ac:dyDescent="0.25">
      <c r="B221" s="12"/>
      <c r="C221" s="8"/>
      <c r="D221" s="8"/>
    </row>
    <row r="222" spans="2:4" s="4" customFormat="1" ht="15" x14ac:dyDescent="0.25">
      <c r="B222" s="12"/>
      <c r="C222" s="8"/>
      <c r="D222" s="8"/>
    </row>
    <row r="223" spans="2:4" s="4" customFormat="1" ht="15" x14ac:dyDescent="0.25">
      <c r="B223" s="12"/>
      <c r="C223" s="8"/>
      <c r="D223" s="8"/>
    </row>
    <row r="224" spans="2:4" s="4" customFormat="1" ht="15" x14ac:dyDescent="0.25">
      <c r="B224" s="12"/>
      <c r="C224" s="8"/>
      <c r="D224" s="8"/>
    </row>
    <row r="225" spans="2:4" s="4" customFormat="1" ht="15" x14ac:dyDescent="0.25">
      <c r="B225" s="12"/>
      <c r="C225" s="8"/>
      <c r="D225" s="8"/>
    </row>
    <row r="226" spans="2:4" s="4" customFormat="1" ht="15" x14ac:dyDescent="0.25">
      <c r="B226" s="12"/>
      <c r="C226" s="8"/>
      <c r="D226" s="8"/>
    </row>
    <row r="227" spans="2:4" s="4" customFormat="1" ht="15" x14ac:dyDescent="0.25">
      <c r="B227" s="12"/>
      <c r="C227" s="8"/>
      <c r="D227" s="8"/>
    </row>
    <row r="228" spans="2:4" s="4" customFormat="1" ht="15" x14ac:dyDescent="0.25">
      <c r="B228" s="12"/>
      <c r="C228" s="8"/>
      <c r="D228" s="8"/>
    </row>
    <row r="229" spans="2:4" s="4" customFormat="1" ht="15" x14ac:dyDescent="0.25">
      <c r="B229" s="12"/>
      <c r="C229" s="8"/>
      <c r="D229" s="8"/>
    </row>
    <row r="230" spans="2:4" s="4" customFormat="1" ht="15" x14ac:dyDescent="0.25">
      <c r="B230" s="12"/>
      <c r="C230" s="8"/>
      <c r="D230" s="8"/>
    </row>
    <row r="231" spans="2:4" s="4" customFormat="1" ht="15" x14ac:dyDescent="0.25">
      <c r="B231" s="12"/>
      <c r="C231" s="8"/>
      <c r="D231" s="8"/>
    </row>
    <row r="232" spans="2:4" s="4" customFormat="1" ht="15" x14ac:dyDescent="0.25">
      <c r="B232" s="12"/>
      <c r="C232" s="8"/>
      <c r="D232" s="8"/>
    </row>
    <row r="233" spans="2:4" s="4" customFormat="1" ht="15" x14ac:dyDescent="0.25">
      <c r="B233" s="12"/>
      <c r="C233" s="8"/>
      <c r="D233" s="8"/>
    </row>
    <row r="234" spans="2:4" s="4" customFormat="1" ht="15" x14ac:dyDescent="0.25">
      <c r="B234" s="12"/>
      <c r="C234" s="8"/>
      <c r="D234" s="8"/>
    </row>
    <row r="235" spans="2:4" s="4" customFormat="1" ht="15" x14ac:dyDescent="0.25">
      <c r="B235" s="12"/>
      <c r="C235" s="8"/>
      <c r="D235" s="8"/>
    </row>
    <row r="236" spans="2:4" s="4" customFormat="1" ht="15" x14ac:dyDescent="0.25">
      <c r="B236" s="12"/>
      <c r="C236" s="8"/>
      <c r="D236" s="8"/>
    </row>
    <row r="237" spans="2:4" s="4" customFormat="1" ht="15" x14ac:dyDescent="0.25">
      <c r="B237" s="12"/>
      <c r="C237" s="8"/>
      <c r="D237" s="8"/>
    </row>
    <row r="238" spans="2:4" s="4" customFormat="1" ht="15" x14ac:dyDescent="0.25">
      <c r="B238" s="12"/>
      <c r="C238" s="8"/>
      <c r="D238" s="8"/>
    </row>
    <row r="239" spans="2:4" s="4" customFormat="1" ht="15" x14ac:dyDescent="0.25">
      <c r="B239" s="12"/>
      <c r="C239" s="8"/>
      <c r="D239" s="8"/>
    </row>
    <row r="240" spans="2:4" s="4" customFormat="1" ht="15" x14ac:dyDescent="0.25">
      <c r="B240" s="12"/>
      <c r="C240" s="8"/>
      <c r="D240" s="8"/>
    </row>
    <row r="241" spans="2:4" s="4" customFormat="1" ht="15" x14ac:dyDescent="0.25">
      <c r="B241" s="12"/>
      <c r="C241" s="8"/>
      <c r="D241" s="8"/>
    </row>
    <row r="242" spans="2:4" s="4" customFormat="1" ht="15" x14ac:dyDescent="0.25">
      <c r="B242" s="12"/>
      <c r="C242" s="8"/>
      <c r="D242" s="8"/>
    </row>
    <row r="243" spans="2:4" s="4" customFormat="1" ht="15" x14ac:dyDescent="0.25">
      <c r="B243" s="12"/>
      <c r="C243" s="8"/>
      <c r="D243" s="8"/>
    </row>
    <row r="244" spans="2:4" s="4" customFormat="1" ht="15" x14ac:dyDescent="0.25">
      <c r="B244" s="12"/>
      <c r="C244" s="8"/>
      <c r="D244" s="8"/>
    </row>
    <row r="245" spans="2:4" s="4" customFormat="1" ht="15" x14ac:dyDescent="0.25">
      <c r="B245" s="12"/>
      <c r="C245" s="8"/>
      <c r="D245" s="8"/>
    </row>
    <row r="246" spans="2:4" s="4" customFormat="1" ht="15" x14ac:dyDescent="0.25">
      <c r="B246" s="12"/>
      <c r="C246" s="8"/>
      <c r="D246" s="8"/>
    </row>
    <row r="247" spans="2:4" s="4" customFormat="1" ht="15" x14ac:dyDescent="0.25">
      <c r="B247" s="12"/>
      <c r="C247" s="8"/>
      <c r="D247" s="8"/>
    </row>
    <row r="248" spans="2:4" s="4" customFormat="1" ht="15" x14ac:dyDescent="0.25">
      <c r="B248" s="12"/>
      <c r="C248" s="8"/>
      <c r="D248" s="8"/>
    </row>
    <row r="249" spans="2:4" s="4" customFormat="1" ht="15" x14ac:dyDescent="0.25">
      <c r="B249" s="12"/>
      <c r="C249" s="8"/>
      <c r="D249" s="8"/>
    </row>
    <row r="250" spans="2:4" s="4" customFormat="1" ht="15" x14ac:dyDescent="0.25">
      <c r="B250" s="12"/>
      <c r="C250" s="8"/>
      <c r="D250" s="8"/>
    </row>
    <row r="251" spans="2:4" s="4" customFormat="1" ht="15" x14ac:dyDescent="0.25">
      <c r="B251" s="12"/>
      <c r="C251" s="8"/>
      <c r="D251" s="8"/>
    </row>
    <row r="252" spans="2:4" s="4" customFormat="1" ht="15" x14ac:dyDescent="0.25">
      <c r="B252" s="12"/>
      <c r="C252" s="8"/>
      <c r="D252" s="8"/>
    </row>
    <row r="253" spans="2:4" s="4" customFormat="1" ht="15" x14ac:dyDescent="0.25">
      <c r="B253" s="12"/>
      <c r="C253" s="8"/>
      <c r="D253" s="8"/>
    </row>
    <row r="254" spans="2:4" s="4" customFormat="1" ht="15" x14ac:dyDescent="0.25">
      <c r="B254" s="12"/>
      <c r="C254" s="8"/>
      <c r="D254" s="8"/>
    </row>
    <row r="255" spans="2:4" s="4" customFormat="1" ht="15" x14ac:dyDescent="0.25">
      <c r="B255" s="12"/>
      <c r="C255" s="8"/>
      <c r="D255" s="8"/>
    </row>
    <row r="256" spans="2:4" s="4" customFormat="1" ht="15" x14ac:dyDescent="0.25">
      <c r="B256" s="12"/>
      <c r="C256" s="8"/>
      <c r="D256" s="8"/>
    </row>
    <row r="257" spans="2:4" s="4" customFormat="1" ht="15" x14ac:dyDescent="0.25">
      <c r="B257" s="12"/>
      <c r="C257" s="8"/>
      <c r="D257" s="8"/>
    </row>
    <row r="258" spans="2:4" s="4" customFormat="1" ht="15" x14ac:dyDescent="0.25">
      <c r="B258" s="12"/>
      <c r="C258" s="8"/>
      <c r="D258" s="8"/>
    </row>
    <row r="259" spans="2:4" s="4" customFormat="1" ht="15" x14ac:dyDescent="0.25">
      <c r="B259" s="12"/>
      <c r="C259" s="8"/>
      <c r="D259" s="8"/>
    </row>
    <row r="260" spans="2:4" s="4" customFormat="1" ht="15" x14ac:dyDescent="0.25">
      <c r="B260" s="12"/>
      <c r="C260" s="8"/>
      <c r="D260" s="8"/>
    </row>
    <row r="261" spans="2:4" s="4" customFormat="1" ht="15" x14ac:dyDescent="0.25">
      <c r="B261" s="12"/>
      <c r="C261" s="8"/>
      <c r="D261" s="8"/>
    </row>
    <row r="262" spans="2:4" s="4" customFormat="1" ht="15" x14ac:dyDescent="0.25">
      <c r="B262" s="12"/>
      <c r="C262" s="8"/>
      <c r="D262" s="8"/>
    </row>
    <row r="263" spans="2:4" s="4" customFormat="1" ht="15" x14ac:dyDescent="0.25">
      <c r="B263" s="12"/>
      <c r="C263" s="8"/>
      <c r="D263" s="8"/>
    </row>
    <row r="264" spans="2:4" s="4" customFormat="1" ht="15" x14ac:dyDescent="0.25">
      <c r="B264" s="12"/>
      <c r="C264" s="8"/>
      <c r="D264" s="8"/>
    </row>
    <row r="265" spans="2:4" s="4" customFormat="1" ht="15" x14ac:dyDescent="0.25">
      <c r="B265" s="12"/>
      <c r="C265" s="8"/>
      <c r="D265" s="8"/>
    </row>
    <row r="266" spans="2:4" s="4" customFormat="1" ht="15" x14ac:dyDescent="0.25">
      <c r="B266" s="12"/>
      <c r="C266" s="8"/>
      <c r="D266" s="8"/>
    </row>
    <row r="267" spans="2:4" s="4" customFormat="1" ht="15" x14ac:dyDescent="0.25">
      <c r="B267" s="12"/>
      <c r="C267" s="8"/>
      <c r="D267" s="8"/>
    </row>
    <row r="268" spans="2:4" s="4" customFormat="1" ht="15" x14ac:dyDescent="0.25">
      <c r="B268" s="12"/>
      <c r="C268" s="8"/>
      <c r="D268" s="8"/>
    </row>
    <row r="269" spans="2:4" s="4" customFormat="1" ht="15" x14ac:dyDescent="0.25">
      <c r="B269" s="12"/>
      <c r="C269" s="8"/>
      <c r="D269" s="8"/>
    </row>
    <row r="270" spans="2:4" s="4" customFormat="1" ht="15" x14ac:dyDescent="0.25">
      <c r="B270" s="12"/>
      <c r="C270" s="8"/>
      <c r="D270" s="8"/>
    </row>
    <row r="271" spans="2:4" s="4" customFormat="1" ht="15" x14ac:dyDescent="0.25">
      <c r="B271" s="12"/>
      <c r="C271" s="8"/>
      <c r="D271" s="8"/>
    </row>
    <row r="272" spans="2:4" s="4" customFormat="1" ht="15" x14ac:dyDescent="0.25">
      <c r="B272" s="12"/>
      <c r="C272" s="8"/>
      <c r="D272" s="8"/>
    </row>
    <row r="273" spans="2:4" s="4" customFormat="1" ht="15" x14ac:dyDescent="0.25">
      <c r="B273" s="12"/>
      <c r="C273" s="8"/>
      <c r="D273" s="8"/>
    </row>
    <row r="274" spans="2:4" s="4" customFormat="1" ht="15" x14ac:dyDescent="0.25">
      <c r="B274" s="12"/>
      <c r="C274" s="8"/>
      <c r="D274" s="8"/>
    </row>
    <row r="275" spans="2:4" s="4" customFormat="1" ht="15" x14ac:dyDescent="0.25">
      <c r="B275" s="12"/>
      <c r="C275" s="8"/>
      <c r="D275" s="8"/>
    </row>
    <row r="276" spans="2:4" s="4" customFormat="1" ht="15" x14ac:dyDescent="0.25">
      <c r="B276" s="12"/>
      <c r="C276" s="8"/>
      <c r="D276" s="8"/>
    </row>
    <row r="277" spans="2:4" s="4" customFormat="1" ht="15" x14ac:dyDescent="0.25">
      <c r="B277" s="12"/>
      <c r="C277" s="8"/>
      <c r="D277" s="8"/>
    </row>
    <row r="278" spans="2:4" s="4" customFormat="1" ht="15" x14ac:dyDescent="0.25">
      <c r="B278" s="12"/>
      <c r="C278" s="8"/>
      <c r="D278" s="8"/>
    </row>
    <row r="279" spans="2:4" s="4" customFormat="1" ht="15" x14ac:dyDescent="0.25">
      <c r="B279" s="12"/>
      <c r="C279" s="8"/>
      <c r="D279" s="8"/>
    </row>
    <row r="280" spans="2:4" s="4" customFormat="1" ht="15" x14ac:dyDescent="0.25">
      <c r="B280" s="12"/>
      <c r="C280" s="8"/>
      <c r="D280" s="8"/>
    </row>
    <row r="281" spans="2:4" s="4" customFormat="1" ht="15" x14ac:dyDescent="0.25">
      <c r="B281" s="12"/>
      <c r="C281" s="8"/>
      <c r="D281" s="8"/>
    </row>
    <row r="282" spans="2:4" s="4" customFormat="1" ht="15" x14ac:dyDescent="0.25">
      <c r="B282" s="12"/>
      <c r="C282" s="8"/>
      <c r="D282" s="8"/>
    </row>
    <row r="283" spans="2:4" s="4" customFormat="1" ht="15" x14ac:dyDescent="0.25">
      <c r="B283" s="12"/>
      <c r="C283" s="8"/>
      <c r="D283" s="8"/>
    </row>
    <row r="284" spans="2:4" s="4" customFormat="1" ht="15" x14ac:dyDescent="0.25">
      <c r="B284" s="12"/>
      <c r="C284" s="8"/>
      <c r="D284" s="8"/>
    </row>
    <row r="285" spans="2:4" s="4" customFormat="1" ht="15" x14ac:dyDescent="0.25">
      <c r="B285" s="12"/>
      <c r="C285" s="8"/>
      <c r="D285" s="8"/>
    </row>
    <row r="286" spans="2:4" s="4" customFormat="1" ht="15" x14ac:dyDescent="0.25">
      <c r="B286" s="12"/>
      <c r="C286" s="8"/>
      <c r="D286" s="8"/>
    </row>
    <row r="287" spans="2:4" s="4" customFormat="1" ht="15" x14ac:dyDescent="0.25">
      <c r="B287" s="12"/>
      <c r="C287" s="8"/>
      <c r="D287" s="8"/>
    </row>
    <row r="288" spans="2:4" s="4" customFormat="1" ht="15" x14ac:dyDescent="0.25">
      <c r="B288" s="12"/>
      <c r="C288" s="8"/>
      <c r="D288" s="8"/>
    </row>
    <row r="289" spans="2:4" s="4" customFormat="1" ht="15" x14ac:dyDescent="0.25">
      <c r="B289" s="12"/>
      <c r="C289" s="8"/>
      <c r="D289" s="8"/>
    </row>
    <row r="290" spans="2:4" s="4" customFormat="1" ht="15" x14ac:dyDescent="0.25">
      <c r="B290" s="12"/>
      <c r="C290" s="8"/>
      <c r="D290" s="8"/>
    </row>
    <row r="291" spans="2:4" s="4" customFormat="1" ht="15" x14ac:dyDescent="0.25">
      <c r="B291" s="12"/>
      <c r="C291" s="8"/>
      <c r="D291" s="8"/>
    </row>
    <row r="292" spans="2:4" s="4" customFormat="1" ht="15" x14ac:dyDescent="0.25">
      <c r="B292" s="12"/>
      <c r="C292" s="8"/>
      <c r="D292" s="8"/>
    </row>
    <row r="293" spans="2:4" s="4" customFormat="1" ht="15" x14ac:dyDescent="0.25">
      <c r="B293" s="12"/>
      <c r="C293" s="8"/>
      <c r="D293" s="8"/>
    </row>
    <row r="294" spans="2:4" s="4" customFormat="1" ht="15" x14ac:dyDescent="0.25">
      <c r="B294" s="12"/>
      <c r="C294" s="8"/>
      <c r="D294" s="8"/>
    </row>
    <row r="295" spans="2:4" s="4" customFormat="1" ht="15" x14ac:dyDescent="0.25">
      <c r="B295" s="12"/>
      <c r="C295" s="8"/>
      <c r="D295" s="8"/>
    </row>
    <row r="296" spans="2:4" s="4" customFormat="1" ht="15" x14ac:dyDescent="0.25">
      <c r="B296" s="12"/>
      <c r="C296" s="8"/>
      <c r="D296" s="8"/>
    </row>
    <row r="297" spans="2:4" s="4" customFormat="1" ht="15" x14ac:dyDescent="0.25">
      <c r="B297" s="12"/>
      <c r="C297" s="8"/>
      <c r="D297" s="8"/>
    </row>
    <row r="298" spans="2:4" s="4" customFormat="1" ht="15" x14ac:dyDescent="0.25">
      <c r="B298" s="12"/>
      <c r="C298" s="8"/>
      <c r="D298" s="8"/>
    </row>
    <row r="299" spans="2:4" s="4" customFormat="1" ht="15" x14ac:dyDescent="0.25">
      <c r="B299" s="12"/>
      <c r="C299" s="8"/>
      <c r="D299" s="8"/>
    </row>
    <row r="300" spans="2:4" s="4" customFormat="1" ht="15" x14ac:dyDescent="0.25">
      <c r="B300" s="12"/>
      <c r="C300" s="8"/>
      <c r="D300" s="8"/>
    </row>
    <row r="301" spans="2:4" s="4" customFormat="1" ht="15" x14ac:dyDescent="0.25">
      <c r="B301" s="12"/>
      <c r="C301" s="8"/>
      <c r="D301" s="8"/>
    </row>
    <row r="302" spans="2:4" s="4" customFormat="1" ht="15" x14ac:dyDescent="0.25">
      <c r="B302" s="12"/>
      <c r="C302" s="8"/>
      <c r="D302" s="8"/>
    </row>
    <row r="303" spans="2:4" s="4" customFormat="1" ht="15" x14ac:dyDescent="0.25">
      <c r="B303" s="12"/>
      <c r="C303" s="8"/>
      <c r="D303" s="8"/>
    </row>
    <row r="304" spans="2:4" s="4" customFormat="1" ht="15" x14ac:dyDescent="0.25">
      <c r="B304" s="12"/>
      <c r="C304" s="8"/>
      <c r="D304" s="8"/>
    </row>
    <row r="305" spans="2:4" s="4" customFormat="1" ht="15" x14ac:dyDescent="0.25">
      <c r="B305" s="12"/>
      <c r="C305" s="8"/>
      <c r="D305" s="8"/>
    </row>
    <row r="306" spans="2:4" s="4" customFormat="1" ht="15" x14ac:dyDescent="0.25">
      <c r="B306" s="12"/>
      <c r="C306" s="8"/>
      <c r="D306" s="8"/>
    </row>
    <row r="307" spans="2:4" s="4" customFormat="1" ht="15" x14ac:dyDescent="0.25">
      <c r="B307" s="12"/>
      <c r="C307" s="8"/>
      <c r="D307" s="8"/>
    </row>
    <row r="308" spans="2:4" s="4" customFormat="1" ht="15" x14ac:dyDescent="0.25">
      <c r="B308" s="12"/>
      <c r="C308" s="8"/>
      <c r="D308" s="8"/>
    </row>
    <row r="309" spans="2:4" s="4" customFormat="1" ht="15" x14ac:dyDescent="0.25">
      <c r="B309" s="12"/>
      <c r="C309" s="8"/>
      <c r="D309" s="8"/>
    </row>
    <row r="310" spans="2:4" s="4" customFormat="1" ht="15" x14ac:dyDescent="0.25">
      <c r="B310" s="12"/>
      <c r="C310" s="8"/>
      <c r="D310" s="8"/>
    </row>
    <row r="311" spans="2:4" s="4" customFormat="1" ht="15" x14ac:dyDescent="0.25">
      <c r="B311" s="12"/>
      <c r="C311" s="8"/>
      <c r="D311" s="8"/>
    </row>
    <row r="312" spans="2:4" x14ac:dyDescent="0.25">
      <c r="C312" s="7"/>
      <c r="D312" s="7"/>
    </row>
    <row r="313" spans="2:4" x14ac:dyDescent="0.25">
      <c r="C313" s="7"/>
      <c r="D313" s="7"/>
    </row>
    <row r="314" spans="2:4" x14ac:dyDescent="0.25">
      <c r="C314" s="7"/>
      <c r="D314" s="7"/>
    </row>
    <row r="315" spans="2:4" x14ac:dyDescent="0.25">
      <c r="C315" s="7"/>
      <c r="D315" s="7"/>
    </row>
    <row r="316" spans="2:4" x14ac:dyDescent="0.25">
      <c r="C316" s="7"/>
      <c r="D316" s="7"/>
    </row>
    <row r="317" spans="2:4" x14ac:dyDescent="0.25">
      <c r="C317" s="7"/>
      <c r="D317" s="7"/>
    </row>
    <row r="318" spans="2:4" x14ac:dyDescent="0.25">
      <c r="C318" s="7"/>
      <c r="D318" s="7"/>
    </row>
    <row r="319" spans="2:4" x14ac:dyDescent="0.25">
      <c r="C319" s="7"/>
      <c r="D319" s="7"/>
    </row>
    <row r="320" spans="2:4" x14ac:dyDescent="0.25">
      <c r="C320" s="7"/>
      <c r="D320" s="7"/>
    </row>
    <row r="321" spans="3:4" x14ac:dyDescent="0.25">
      <c r="C321" s="7"/>
      <c r="D321" s="7"/>
    </row>
    <row r="322" spans="3:4" x14ac:dyDescent="0.25">
      <c r="C322" s="7"/>
      <c r="D322" s="7"/>
    </row>
    <row r="323" spans="3:4" x14ac:dyDescent="0.25">
      <c r="C323" s="7"/>
      <c r="D323" s="7"/>
    </row>
    <row r="324" spans="3:4" x14ac:dyDescent="0.25">
      <c r="C324" s="7"/>
      <c r="D324" s="7"/>
    </row>
    <row r="325" spans="3:4" x14ac:dyDescent="0.25">
      <c r="C325" s="7"/>
      <c r="D325" s="7"/>
    </row>
    <row r="326" spans="3:4" x14ac:dyDescent="0.25">
      <c r="C326" s="7"/>
      <c r="D326" s="7"/>
    </row>
    <row r="327" spans="3:4" x14ac:dyDescent="0.25">
      <c r="C327" s="7"/>
      <c r="D327" s="7"/>
    </row>
    <row r="328" spans="3:4" x14ac:dyDescent="0.25">
      <c r="C328" s="7"/>
      <c r="D328" s="7"/>
    </row>
    <row r="329" spans="3:4" x14ac:dyDescent="0.25">
      <c r="C329" s="7"/>
      <c r="D329" s="7"/>
    </row>
    <row r="330" spans="3:4" x14ac:dyDescent="0.25">
      <c r="C330" s="7"/>
      <c r="D330" s="7"/>
    </row>
    <row r="331" spans="3:4" x14ac:dyDescent="0.25">
      <c r="C331" s="7"/>
      <c r="D331" s="7"/>
    </row>
    <row r="332" spans="3:4" x14ac:dyDescent="0.25">
      <c r="C332" s="7"/>
      <c r="D332" s="7"/>
    </row>
    <row r="333" spans="3:4" x14ac:dyDescent="0.25">
      <c r="C333" s="7"/>
      <c r="D333" s="7"/>
    </row>
    <row r="334" spans="3:4" x14ac:dyDescent="0.25">
      <c r="C334" s="7"/>
      <c r="D334" s="7"/>
    </row>
    <row r="335" spans="3:4" x14ac:dyDescent="0.25">
      <c r="C335" s="7"/>
      <c r="D335" s="7"/>
    </row>
    <row r="336" spans="3:4" x14ac:dyDescent="0.25">
      <c r="C336" s="7"/>
      <c r="D336" s="7"/>
    </row>
    <row r="337" spans="3:4" x14ac:dyDescent="0.25">
      <c r="C337" s="7"/>
      <c r="D337" s="7"/>
    </row>
    <row r="338" spans="3:4" x14ac:dyDescent="0.25">
      <c r="C338" s="7"/>
      <c r="D338" s="7"/>
    </row>
    <row r="339" spans="3:4" x14ac:dyDescent="0.25">
      <c r="C339" s="7"/>
      <c r="D339" s="7"/>
    </row>
    <row r="340" spans="3:4" x14ac:dyDescent="0.25">
      <c r="C340" s="7"/>
      <c r="D340" s="7"/>
    </row>
    <row r="341" spans="3:4" x14ac:dyDescent="0.25">
      <c r="C341" s="7"/>
      <c r="D341" s="7"/>
    </row>
    <row r="342" spans="3:4" x14ac:dyDescent="0.25">
      <c r="C342" s="7"/>
      <c r="D342" s="7"/>
    </row>
    <row r="343" spans="3:4" x14ac:dyDescent="0.25">
      <c r="C343" s="7"/>
      <c r="D343" s="7"/>
    </row>
    <row r="344" spans="3:4" x14ac:dyDescent="0.25">
      <c r="C344" s="7"/>
      <c r="D344" s="7"/>
    </row>
    <row r="345" spans="3:4" x14ac:dyDescent="0.25">
      <c r="C345" s="7"/>
      <c r="D345" s="7"/>
    </row>
    <row r="346" spans="3:4" x14ac:dyDescent="0.25">
      <c r="C346" s="7"/>
      <c r="D346" s="7"/>
    </row>
    <row r="347" spans="3:4" x14ac:dyDescent="0.25">
      <c r="C347" s="7"/>
      <c r="D347" s="7"/>
    </row>
    <row r="348" spans="3:4" x14ac:dyDescent="0.25">
      <c r="C348" s="7"/>
      <c r="D348" s="7"/>
    </row>
    <row r="349" spans="3:4" x14ac:dyDescent="0.25">
      <c r="C349" s="7"/>
      <c r="D349" s="7"/>
    </row>
    <row r="350" spans="3:4" x14ac:dyDescent="0.25">
      <c r="C350" s="7"/>
      <c r="D350" s="7"/>
    </row>
    <row r="351" spans="3:4" x14ac:dyDescent="0.25">
      <c r="C351" s="7"/>
      <c r="D351" s="7"/>
    </row>
    <row r="352" spans="3:4" x14ac:dyDescent="0.25">
      <c r="C352" s="7"/>
      <c r="D352" s="7"/>
    </row>
    <row r="353" spans="3:4" x14ac:dyDescent="0.25">
      <c r="C353" s="7"/>
      <c r="D353" s="7"/>
    </row>
    <row r="354" spans="3:4" x14ac:dyDescent="0.25">
      <c r="C354" s="7"/>
      <c r="D354" s="7"/>
    </row>
    <row r="355" spans="3:4" x14ac:dyDescent="0.25">
      <c r="C355" s="7"/>
      <c r="D355" s="7"/>
    </row>
    <row r="356" spans="3:4" x14ac:dyDescent="0.25">
      <c r="C356" s="7"/>
      <c r="D356" s="7"/>
    </row>
    <row r="357" spans="3:4" x14ac:dyDescent="0.25">
      <c r="C357" s="7"/>
      <c r="D357" s="7"/>
    </row>
    <row r="358" spans="3:4" x14ac:dyDescent="0.25">
      <c r="C358" s="7"/>
      <c r="D358" s="7"/>
    </row>
    <row r="359" spans="3:4" x14ac:dyDescent="0.25">
      <c r="C359" s="7"/>
      <c r="D359" s="7"/>
    </row>
    <row r="360" spans="3:4" x14ac:dyDescent="0.25">
      <c r="C360" s="7"/>
      <c r="D360" s="7"/>
    </row>
    <row r="361" spans="3:4" x14ac:dyDescent="0.25">
      <c r="C361" s="7"/>
      <c r="D361" s="7"/>
    </row>
    <row r="362" spans="3:4" x14ac:dyDescent="0.25">
      <c r="C362" s="7"/>
      <c r="D362" s="7"/>
    </row>
    <row r="363" spans="3:4" x14ac:dyDescent="0.25">
      <c r="C363" s="7"/>
      <c r="D363" s="7"/>
    </row>
    <row r="364" spans="3:4" x14ac:dyDescent="0.25">
      <c r="C364" s="7"/>
      <c r="D364" s="7"/>
    </row>
    <row r="365" spans="3:4" x14ac:dyDescent="0.25">
      <c r="C365" s="7"/>
      <c r="D365" s="7"/>
    </row>
    <row r="366" spans="3:4" x14ac:dyDescent="0.25">
      <c r="C366" s="7"/>
      <c r="D366" s="7"/>
    </row>
    <row r="367" spans="3:4" x14ac:dyDescent="0.25">
      <c r="C367" s="7"/>
      <c r="D367" s="7"/>
    </row>
    <row r="368" spans="3:4" x14ac:dyDescent="0.25">
      <c r="C368" s="7"/>
      <c r="D368" s="7"/>
    </row>
    <row r="369" spans="3:4" x14ac:dyDescent="0.25">
      <c r="C369" s="7"/>
      <c r="D369" s="7"/>
    </row>
    <row r="370" spans="3:4" x14ac:dyDescent="0.25">
      <c r="C370" s="7"/>
      <c r="D370" s="7"/>
    </row>
    <row r="371" spans="3:4" x14ac:dyDescent="0.25">
      <c r="C371" s="7"/>
      <c r="D371" s="7"/>
    </row>
    <row r="372" spans="3:4" x14ac:dyDescent="0.25">
      <c r="C372" s="7"/>
      <c r="D372" s="7"/>
    </row>
    <row r="373" spans="3:4" x14ac:dyDescent="0.25">
      <c r="C373" s="7"/>
      <c r="D373" s="7"/>
    </row>
    <row r="374" spans="3:4" x14ac:dyDescent="0.25">
      <c r="C374" s="7"/>
      <c r="D374" s="7"/>
    </row>
    <row r="375" spans="3:4" x14ac:dyDescent="0.25">
      <c r="C375" s="7"/>
      <c r="D375" s="7"/>
    </row>
    <row r="376" spans="3:4" x14ac:dyDescent="0.25">
      <c r="C376" s="7"/>
      <c r="D376" s="7"/>
    </row>
    <row r="377" spans="3:4" x14ac:dyDescent="0.25">
      <c r="C377" s="7"/>
      <c r="D377" s="7"/>
    </row>
    <row r="378" spans="3:4" x14ac:dyDescent="0.25">
      <c r="C378" s="7"/>
      <c r="D378" s="7"/>
    </row>
    <row r="379" spans="3:4" x14ac:dyDescent="0.25">
      <c r="C379" s="7"/>
      <c r="D379" s="7"/>
    </row>
    <row r="380" spans="3:4" x14ac:dyDescent="0.25">
      <c r="C380" s="7"/>
      <c r="D380" s="7"/>
    </row>
    <row r="381" spans="3:4" x14ac:dyDescent="0.25">
      <c r="C381" s="7"/>
      <c r="D381" s="7"/>
    </row>
    <row r="382" spans="3:4" x14ac:dyDescent="0.25">
      <c r="C382" s="7"/>
      <c r="D382" s="7"/>
    </row>
    <row r="383" spans="3:4" x14ac:dyDescent="0.25">
      <c r="C383" s="7"/>
      <c r="D383" s="7"/>
    </row>
    <row r="384" spans="3:4" x14ac:dyDescent="0.25">
      <c r="C384" s="7"/>
      <c r="D384" s="7"/>
    </row>
    <row r="385" spans="3:4" x14ac:dyDescent="0.25">
      <c r="C385" s="7"/>
      <c r="D385" s="7"/>
    </row>
    <row r="386" spans="3:4" x14ac:dyDescent="0.25">
      <c r="C386" s="7"/>
      <c r="D386" s="7"/>
    </row>
    <row r="387" spans="3:4" x14ac:dyDescent="0.25">
      <c r="C387" s="7"/>
      <c r="D387" s="7"/>
    </row>
    <row r="388" spans="3:4" x14ac:dyDescent="0.25">
      <c r="C388" s="7"/>
      <c r="D388" s="7"/>
    </row>
    <row r="389" spans="3:4" x14ac:dyDescent="0.25">
      <c r="C389" s="7"/>
      <c r="D389" s="7"/>
    </row>
    <row r="390" spans="3:4" x14ac:dyDescent="0.25">
      <c r="C390" s="7"/>
      <c r="D390" s="7"/>
    </row>
    <row r="391" spans="3:4" x14ac:dyDescent="0.25">
      <c r="C391" s="7"/>
      <c r="D391" s="7"/>
    </row>
    <row r="392" spans="3:4" x14ac:dyDescent="0.25">
      <c r="C392" s="7"/>
      <c r="D392" s="7"/>
    </row>
    <row r="393" spans="3:4" x14ac:dyDescent="0.25">
      <c r="C393" s="7"/>
      <c r="D393" s="7"/>
    </row>
    <row r="394" spans="3:4" x14ac:dyDescent="0.25">
      <c r="C394" s="7"/>
      <c r="D394" s="7"/>
    </row>
    <row r="395" spans="3:4" x14ac:dyDescent="0.25">
      <c r="C395" s="7"/>
      <c r="D395" s="7"/>
    </row>
    <row r="396" spans="3:4" x14ac:dyDescent="0.25">
      <c r="C396" s="7"/>
      <c r="D396" s="7"/>
    </row>
    <row r="397" spans="3:4" x14ac:dyDescent="0.25">
      <c r="C397" s="7"/>
      <c r="D397" s="7"/>
    </row>
    <row r="398" spans="3:4" x14ac:dyDescent="0.25">
      <c r="C398" s="7"/>
      <c r="D398" s="7"/>
    </row>
    <row r="399" spans="3:4" x14ac:dyDescent="0.25">
      <c r="C399" s="7"/>
      <c r="D399" s="7"/>
    </row>
    <row r="400" spans="3:4" x14ac:dyDescent="0.25">
      <c r="C400" s="7"/>
      <c r="D400" s="7"/>
    </row>
    <row r="401" spans="3:4" x14ac:dyDescent="0.25">
      <c r="C401" s="7"/>
      <c r="D401" s="7"/>
    </row>
    <row r="402" spans="3:4" x14ac:dyDescent="0.25">
      <c r="C402" s="7"/>
      <c r="D402" s="7"/>
    </row>
    <row r="403" spans="3:4" x14ac:dyDescent="0.25">
      <c r="C403" s="7"/>
      <c r="D403" s="7"/>
    </row>
    <row r="404" spans="3:4" x14ac:dyDescent="0.25">
      <c r="C404" s="7"/>
      <c r="D404" s="7"/>
    </row>
    <row r="405" spans="3:4" x14ac:dyDescent="0.25">
      <c r="C405" s="7"/>
      <c r="D405" s="7"/>
    </row>
    <row r="406" spans="3:4" x14ac:dyDescent="0.25">
      <c r="C406" s="7"/>
      <c r="D406" s="7"/>
    </row>
    <row r="407" spans="3:4" x14ac:dyDescent="0.25">
      <c r="C407" s="7"/>
      <c r="D407" s="7"/>
    </row>
    <row r="408" spans="3:4" x14ac:dyDescent="0.25">
      <c r="C408" s="7"/>
      <c r="D408" s="7"/>
    </row>
    <row r="409" spans="3:4" x14ac:dyDescent="0.25">
      <c r="C409" s="7"/>
      <c r="D409" s="7"/>
    </row>
    <row r="410" spans="3:4" x14ac:dyDescent="0.25">
      <c r="C410" s="7"/>
      <c r="D410" s="7"/>
    </row>
    <row r="411" spans="3:4" x14ac:dyDescent="0.25">
      <c r="C411" s="7"/>
      <c r="D411" s="7"/>
    </row>
    <row r="412" spans="3:4" x14ac:dyDescent="0.25">
      <c r="C412" s="7"/>
      <c r="D412" s="7"/>
    </row>
    <row r="413" spans="3:4" x14ac:dyDescent="0.25">
      <c r="C413" s="7"/>
      <c r="D413" s="7"/>
    </row>
    <row r="414" spans="3:4" x14ac:dyDescent="0.25">
      <c r="C414" s="7"/>
      <c r="D414" s="7"/>
    </row>
    <row r="415" spans="3:4" x14ac:dyDescent="0.25">
      <c r="C415" s="7"/>
      <c r="D415" s="7"/>
    </row>
    <row r="416" spans="3:4" x14ac:dyDescent="0.25">
      <c r="C416" s="7"/>
      <c r="D416" s="7"/>
    </row>
    <row r="417" spans="3:4" x14ac:dyDescent="0.25">
      <c r="C417" s="7"/>
      <c r="D417" s="7"/>
    </row>
    <row r="418" spans="3:4" x14ac:dyDescent="0.25">
      <c r="C418" s="7"/>
      <c r="D418" s="7"/>
    </row>
    <row r="419" spans="3:4" x14ac:dyDescent="0.25">
      <c r="C419" s="7"/>
      <c r="D419" s="7"/>
    </row>
    <row r="420" spans="3:4" x14ac:dyDescent="0.25">
      <c r="C420" s="7"/>
      <c r="D420" s="7"/>
    </row>
    <row r="421" spans="3:4" x14ac:dyDescent="0.25">
      <c r="C421" s="7"/>
      <c r="D421" s="7"/>
    </row>
    <row r="422" spans="3:4" x14ac:dyDescent="0.25">
      <c r="C422" s="7"/>
      <c r="D422" s="7"/>
    </row>
    <row r="423" spans="3:4" x14ac:dyDescent="0.25">
      <c r="C423" s="7"/>
      <c r="D423" s="7"/>
    </row>
    <row r="424" spans="3:4" x14ac:dyDescent="0.25">
      <c r="C424" s="7"/>
      <c r="D424" s="7"/>
    </row>
    <row r="425" spans="3:4" x14ac:dyDescent="0.25">
      <c r="C425" s="7"/>
      <c r="D425" s="7"/>
    </row>
    <row r="426" spans="3:4" x14ac:dyDescent="0.25">
      <c r="C426" s="7"/>
      <c r="D426" s="7"/>
    </row>
    <row r="427" spans="3:4" x14ac:dyDescent="0.25">
      <c r="C427" s="7"/>
      <c r="D427" s="7"/>
    </row>
    <row r="428" spans="3:4" x14ac:dyDescent="0.25">
      <c r="C428" s="7"/>
      <c r="D428" s="7"/>
    </row>
    <row r="429" spans="3:4" x14ac:dyDescent="0.25">
      <c r="C429" s="7"/>
      <c r="D429" s="7"/>
    </row>
    <row r="430" spans="3:4" x14ac:dyDescent="0.25">
      <c r="C430" s="7"/>
      <c r="D430" s="7"/>
    </row>
    <row r="431" spans="3:4" x14ac:dyDescent="0.25">
      <c r="C431" s="7"/>
      <c r="D431" s="7"/>
    </row>
    <row r="432" spans="3:4" x14ac:dyDescent="0.25">
      <c r="C432" s="7"/>
      <c r="D432" s="7"/>
    </row>
    <row r="433" spans="3:4" x14ac:dyDescent="0.25">
      <c r="C433" s="7"/>
      <c r="D433" s="7"/>
    </row>
    <row r="434" spans="3:4" x14ac:dyDescent="0.25">
      <c r="C434" s="7"/>
      <c r="D434" s="7"/>
    </row>
    <row r="435" spans="3:4" x14ac:dyDescent="0.25">
      <c r="C435" s="7"/>
      <c r="D435" s="7"/>
    </row>
    <row r="436" spans="3:4" x14ac:dyDescent="0.25">
      <c r="C436" s="7"/>
      <c r="D436" s="7"/>
    </row>
    <row r="437" spans="3:4" x14ac:dyDescent="0.25">
      <c r="C437" s="7"/>
      <c r="D437" s="7"/>
    </row>
    <row r="438" spans="3:4" x14ac:dyDescent="0.25">
      <c r="C438" s="7"/>
      <c r="D438" s="7"/>
    </row>
    <row r="439" spans="3:4" x14ac:dyDescent="0.25">
      <c r="C439" s="7"/>
      <c r="D439" s="7"/>
    </row>
    <row r="440" spans="3:4" x14ac:dyDescent="0.25">
      <c r="C440" s="7"/>
      <c r="D440" s="7"/>
    </row>
    <row r="441" spans="3:4" x14ac:dyDescent="0.25">
      <c r="C441" s="7"/>
      <c r="D441" s="7"/>
    </row>
    <row r="442" spans="3:4" x14ac:dyDescent="0.25">
      <c r="C442" s="7"/>
      <c r="D442" s="7"/>
    </row>
    <row r="443" spans="3:4" x14ac:dyDescent="0.25">
      <c r="C443" s="7"/>
      <c r="D443" s="7"/>
    </row>
    <row r="444" spans="3:4" x14ac:dyDescent="0.25">
      <c r="C444" s="7"/>
      <c r="D444" s="7"/>
    </row>
    <row r="445" spans="3:4" x14ac:dyDescent="0.25">
      <c r="C445" s="7"/>
      <c r="D445" s="7"/>
    </row>
    <row r="446" spans="3:4" x14ac:dyDescent="0.25">
      <c r="C446" s="7"/>
      <c r="D446" s="7"/>
    </row>
    <row r="447" spans="3:4" x14ac:dyDescent="0.25">
      <c r="C447" s="7"/>
      <c r="D447" s="7"/>
    </row>
    <row r="448" spans="3:4" x14ac:dyDescent="0.25">
      <c r="C448" s="7"/>
      <c r="D448" s="7"/>
    </row>
    <row r="449" spans="3:4" x14ac:dyDescent="0.25">
      <c r="C449" s="7"/>
      <c r="D449" s="7"/>
    </row>
    <row r="450" spans="3:4" x14ac:dyDescent="0.25">
      <c r="C450" s="7"/>
      <c r="D450" s="7"/>
    </row>
    <row r="451" spans="3:4" x14ac:dyDescent="0.25">
      <c r="C451" s="7"/>
      <c r="D451" s="7"/>
    </row>
    <row r="452" spans="3:4" x14ac:dyDescent="0.25">
      <c r="C452" s="7"/>
      <c r="D452" s="7"/>
    </row>
    <row r="453" spans="3:4" x14ac:dyDescent="0.25">
      <c r="C453" s="7"/>
      <c r="D453" s="7"/>
    </row>
    <row r="454" spans="3:4" x14ac:dyDescent="0.25">
      <c r="C454" s="7"/>
      <c r="D454" s="7"/>
    </row>
    <row r="455" spans="3:4" x14ac:dyDescent="0.25">
      <c r="C455" s="7"/>
      <c r="D455" s="7"/>
    </row>
    <row r="456" spans="3:4" x14ac:dyDescent="0.25">
      <c r="C456" s="7"/>
      <c r="D456" s="7"/>
    </row>
    <row r="457" spans="3:4" x14ac:dyDescent="0.25">
      <c r="C457" s="7"/>
      <c r="D457" s="7"/>
    </row>
    <row r="458" spans="3:4" x14ac:dyDescent="0.25">
      <c r="C458" s="7"/>
      <c r="D458" s="7"/>
    </row>
    <row r="459" spans="3:4" x14ac:dyDescent="0.25">
      <c r="C459" s="7"/>
      <c r="D459" s="7"/>
    </row>
    <row r="460" spans="3:4" x14ac:dyDescent="0.25">
      <c r="C460" s="7"/>
      <c r="D460" s="7"/>
    </row>
    <row r="461" spans="3:4" x14ac:dyDescent="0.25">
      <c r="C461" s="7"/>
      <c r="D461" s="7"/>
    </row>
    <row r="462" spans="3:4" x14ac:dyDescent="0.25">
      <c r="C462" s="7"/>
      <c r="D462" s="7"/>
    </row>
    <row r="463" spans="3:4" x14ac:dyDescent="0.25">
      <c r="C463" s="7"/>
      <c r="D463" s="7"/>
    </row>
    <row r="464" spans="3:4" x14ac:dyDescent="0.25">
      <c r="C464" s="7"/>
      <c r="D464" s="7"/>
    </row>
    <row r="465" spans="3:4" x14ac:dyDescent="0.25">
      <c r="C465" s="7"/>
      <c r="D465" s="7"/>
    </row>
    <row r="466" spans="3:4" x14ac:dyDescent="0.25">
      <c r="C466" s="7"/>
      <c r="D466" s="7"/>
    </row>
    <row r="467" spans="3:4" x14ac:dyDescent="0.25">
      <c r="C467" s="7"/>
      <c r="D467" s="7"/>
    </row>
    <row r="468" spans="3:4" x14ac:dyDescent="0.25">
      <c r="C468" s="7"/>
      <c r="D468" s="7"/>
    </row>
    <row r="469" spans="3:4" x14ac:dyDescent="0.25">
      <c r="C469" s="7"/>
      <c r="D469" s="7"/>
    </row>
    <row r="470" spans="3:4" x14ac:dyDescent="0.25">
      <c r="C470" s="7"/>
      <c r="D470" s="7"/>
    </row>
    <row r="471" spans="3:4" x14ac:dyDescent="0.25">
      <c r="C471" s="7"/>
      <c r="D471" s="7"/>
    </row>
    <row r="472" spans="3:4" x14ac:dyDescent="0.25">
      <c r="C472" s="7"/>
      <c r="D472" s="7"/>
    </row>
    <row r="473" spans="3:4" x14ac:dyDescent="0.25">
      <c r="C473" s="7"/>
      <c r="D473" s="7"/>
    </row>
    <row r="474" spans="3:4" x14ac:dyDescent="0.25">
      <c r="C474" s="7"/>
      <c r="D474" s="7"/>
    </row>
    <row r="475" spans="3:4" x14ac:dyDescent="0.25">
      <c r="C475" s="7"/>
      <c r="D475" s="7"/>
    </row>
    <row r="476" spans="3:4" x14ac:dyDescent="0.25">
      <c r="C476" s="7"/>
      <c r="D476" s="7"/>
    </row>
    <row r="477" spans="3:4" x14ac:dyDescent="0.25">
      <c r="C477" s="7"/>
      <c r="D477" s="7"/>
    </row>
    <row r="478" spans="3:4" x14ac:dyDescent="0.25">
      <c r="C478" s="7"/>
      <c r="D478" s="7"/>
    </row>
    <row r="479" spans="3:4" x14ac:dyDescent="0.25">
      <c r="C479" s="7"/>
      <c r="D479" s="7"/>
    </row>
    <row r="480" spans="3:4" x14ac:dyDescent="0.25">
      <c r="C480" s="7"/>
      <c r="D480" s="7"/>
    </row>
    <row r="481" spans="3:4" x14ac:dyDescent="0.25">
      <c r="C481" s="7"/>
      <c r="D481" s="7"/>
    </row>
    <row r="482" spans="3:4" x14ac:dyDescent="0.25">
      <c r="C482" s="7"/>
      <c r="D482" s="7"/>
    </row>
    <row r="483" spans="3:4" x14ac:dyDescent="0.25">
      <c r="C483" s="7"/>
      <c r="D483" s="7"/>
    </row>
    <row r="484" spans="3:4" x14ac:dyDescent="0.25">
      <c r="C484" s="7"/>
      <c r="D484" s="7"/>
    </row>
    <row r="485" spans="3:4" x14ac:dyDescent="0.25">
      <c r="C485" s="7"/>
      <c r="D485" s="7"/>
    </row>
    <row r="486" spans="3:4" x14ac:dyDescent="0.25">
      <c r="C486" s="7"/>
      <c r="D486" s="7"/>
    </row>
    <row r="487" spans="3:4" x14ac:dyDescent="0.25">
      <c r="C487" s="7"/>
      <c r="D487" s="7"/>
    </row>
    <row r="488" spans="3:4" x14ac:dyDescent="0.25">
      <c r="C488" s="7"/>
      <c r="D488" s="7"/>
    </row>
    <row r="489" spans="3:4" x14ac:dyDescent="0.25">
      <c r="C489" s="7"/>
      <c r="D489" s="7"/>
    </row>
    <row r="490" spans="3:4" x14ac:dyDescent="0.25">
      <c r="C490" s="7"/>
      <c r="D490" s="7"/>
    </row>
    <row r="491" spans="3:4" x14ac:dyDescent="0.25">
      <c r="C491" s="7"/>
      <c r="D491" s="7"/>
    </row>
    <row r="492" spans="3:4" x14ac:dyDescent="0.25">
      <c r="C492" s="7"/>
      <c r="D492" s="7"/>
    </row>
    <row r="493" spans="3:4" x14ac:dyDescent="0.25">
      <c r="C493" s="7"/>
      <c r="D493" s="7"/>
    </row>
    <row r="494" spans="3:4" x14ac:dyDescent="0.25">
      <c r="C494" s="7"/>
      <c r="D494" s="7"/>
    </row>
    <row r="495" spans="3:4" x14ac:dyDescent="0.25">
      <c r="C495" s="7"/>
      <c r="D495" s="7"/>
    </row>
    <row r="496" spans="3:4" x14ac:dyDescent="0.25">
      <c r="C496" s="7"/>
      <c r="D496" s="7"/>
    </row>
    <row r="497" spans="3:4" x14ac:dyDescent="0.25">
      <c r="C497" s="7"/>
      <c r="D497" s="7"/>
    </row>
    <row r="498" spans="3:4" x14ac:dyDescent="0.25">
      <c r="C498" s="7"/>
      <c r="D498" s="7"/>
    </row>
    <row r="499" spans="3:4" x14ac:dyDescent="0.25">
      <c r="C499" s="7"/>
      <c r="D499" s="7"/>
    </row>
    <row r="500" spans="3:4" x14ac:dyDescent="0.25">
      <c r="C500" s="7"/>
      <c r="D500" s="7"/>
    </row>
    <row r="501" spans="3:4" x14ac:dyDescent="0.25">
      <c r="C501" s="7"/>
      <c r="D501" s="7"/>
    </row>
    <row r="502" spans="3:4" x14ac:dyDescent="0.25">
      <c r="C502" s="7"/>
      <c r="D502" s="7"/>
    </row>
    <row r="503" spans="3:4" x14ac:dyDescent="0.25">
      <c r="C503" s="7"/>
      <c r="D503" s="7"/>
    </row>
    <row r="504" spans="3:4" x14ac:dyDescent="0.25">
      <c r="C504" s="7"/>
      <c r="D504" s="7"/>
    </row>
    <row r="505" spans="3:4" x14ac:dyDescent="0.25">
      <c r="C505" s="7"/>
      <c r="D505" s="7"/>
    </row>
    <row r="506" spans="3:4" x14ac:dyDescent="0.25">
      <c r="C506" s="7"/>
      <c r="D506" s="7"/>
    </row>
    <row r="507" spans="3:4" x14ac:dyDescent="0.25">
      <c r="C507" s="7"/>
      <c r="D507" s="7"/>
    </row>
    <row r="508" spans="3:4" x14ac:dyDescent="0.25">
      <c r="C508" s="7"/>
      <c r="D508" s="7"/>
    </row>
    <row r="509" spans="3:4" x14ac:dyDescent="0.25">
      <c r="C509" s="7"/>
      <c r="D509" s="7"/>
    </row>
    <row r="510" spans="3:4" x14ac:dyDescent="0.25">
      <c r="C510" s="7"/>
      <c r="D510" s="7"/>
    </row>
    <row r="511" spans="3:4" x14ac:dyDescent="0.25">
      <c r="C511" s="7"/>
      <c r="D511" s="7"/>
    </row>
    <row r="512" spans="3:4" x14ac:dyDescent="0.25">
      <c r="C512" s="7"/>
      <c r="D512" s="7"/>
    </row>
    <row r="513" spans="3:4" x14ac:dyDescent="0.25">
      <c r="C513" s="7"/>
      <c r="D513" s="7"/>
    </row>
    <row r="514" spans="3:4" x14ac:dyDescent="0.25">
      <c r="C514" s="7"/>
      <c r="D514" s="7"/>
    </row>
    <row r="515" spans="3:4" x14ac:dyDescent="0.25">
      <c r="C515" s="7"/>
      <c r="D515" s="7"/>
    </row>
    <row r="516" spans="3:4" x14ac:dyDescent="0.25">
      <c r="C516" s="7"/>
      <c r="D516" s="7"/>
    </row>
    <row r="517" spans="3:4" x14ac:dyDescent="0.25">
      <c r="C517" s="7"/>
      <c r="D517" s="7"/>
    </row>
    <row r="518" spans="3:4" x14ac:dyDescent="0.25">
      <c r="C518" s="7"/>
      <c r="D518" s="7"/>
    </row>
    <row r="519" spans="3:4" x14ac:dyDescent="0.25">
      <c r="C519" s="7"/>
      <c r="D519" s="7"/>
    </row>
    <row r="520" spans="3:4" x14ac:dyDescent="0.25">
      <c r="C520" s="7"/>
      <c r="D520" s="7"/>
    </row>
    <row r="521" spans="3:4" x14ac:dyDescent="0.25">
      <c r="C521" s="7"/>
      <c r="D521" s="7"/>
    </row>
    <row r="522" spans="3:4" x14ac:dyDescent="0.25">
      <c r="C522" s="7"/>
      <c r="D522" s="7"/>
    </row>
    <row r="523" spans="3:4" x14ac:dyDescent="0.25">
      <c r="C523" s="7"/>
      <c r="D523" s="7"/>
    </row>
    <row r="524" spans="3:4" x14ac:dyDescent="0.25">
      <c r="C524" s="7"/>
      <c r="D524" s="7"/>
    </row>
    <row r="525" spans="3:4" x14ac:dyDescent="0.25">
      <c r="C525" s="7"/>
      <c r="D525" s="7"/>
    </row>
    <row r="526" spans="3:4" x14ac:dyDescent="0.25">
      <c r="C526" s="7"/>
      <c r="D526" s="7"/>
    </row>
    <row r="527" spans="3:4" x14ac:dyDescent="0.25">
      <c r="C527" s="7"/>
      <c r="D527" s="7"/>
    </row>
    <row r="528" spans="3:4" x14ac:dyDescent="0.25">
      <c r="C528" s="7"/>
      <c r="D528" s="7"/>
    </row>
    <row r="529" spans="3:4" x14ac:dyDescent="0.25">
      <c r="C529" s="7"/>
      <c r="D529" s="7"/>
    </row>
    <row r="530" spans="3:4" x14ac:dyDescent="0.25">
      <c r="C530" s="7"/>
      <c r="D530" s="7"/>
    </row>
    <row r="531" spans="3:4" x14ac:dyDescent="0.25">
      <c r="C531" s="7"/>
      <c r="D531" s="7"/>
    </row>
    <row r="532" spans="3:4" x14ac:dyDescent="0.25">
      <c r="C532" s="7"/>
      <c r="D532" s="7"/>
    </row>
    <row r="533" spans="3:4" x14ac:dyDescent="0.25">
      <c r="C533" s="7"/>
      <c r="D533" s="7"/>
    </row>
    <row r="534" spans="3:4" x14ac:dyDescent="0.25">
      <c r="C534" s="7"/>
      <c r="D534" s="7"/>
    </row>
    <row r="535" spans="3:4" x14ac:dyDescent="0.25">
      <c r="C535" s="7"/>
      <c r="D535" s="7"/>
    </row>
    <row r="536" spans="3:4" x14ac:dyDescent="0.25">
      <c r="C536" s="7"/>
      <c r="D536" s="7"/>
    </row>
    <row r="537" spans="3:4" x14ac:dyDescent="0.25">
      <c r="C537" s="7"/>
      <c r="D537" s="7"/>
    </row>
    <row r="538" spans="3:4" x14ac:dyDescent="0.25">
      <c r="C538" s="7"/>
      <c r="D538" s="7"/>
    </row>
    <row r="539" spans="3:4" x14ac:dyDescent="0.25">
      <c r="C539" s="7"/>
      <c r="D539" s="7"/>
    </row>
    <row r="540" spans="3:4" x14ac:dyDescent="0.25">
      <c r="C540" s="7"/>
      <c r="D540" s="7"/>
    </row>
    <row r="541" spans="3:4" x14ac:dyDescent="0.25">
      <c r="C541" s="7"/>
      <c r="D541" s="7"/>
    </row>
    <row r="542" spans="3:4" x14ac:dyDescent="0.25">
      <c r="C542" s="7"/>
      <c r="D542" s="7"/>
    </row>
    <row r="543" spans="3:4" x14ac:dyDescent="0.25">
      <c r="C543" s="7"/>
      <c r="D543" s="7"/>
    </row>
    <row r="544" spans="3:4" x14ac:dyDescent="0.25">
      <c r="C544" s="7"/>
      <c r="D544" s="7"/>
    </row>
    <row r="545" spans="3:4" x14ac:dyDescent="0.25">
      <c r="C545" s="7"/>
      <c r="D545" s="7"/>
    </row>
    <row r="546" spans="3:4" x14ac:dyDescent="0.25">
      <c r="C546" s="7"/>
      <c r="D546" s="7"/>
    </row>
    <row r="547" spans="3:4" x14ac:dyDescent="0.25">
      <c r="C547" s="7"/>
      <c r="D547" s="7"/>
    </row>
    <row r="548" spans="3:4" x14ac:dyDescent="0.25">
      <c r="C548" s="7"/>
      <c r="D548" s="7"/>
    </row>
    <row r="549" spans="3:4" x14ac:dyDescent="0.25">
      <c r="C549" s="7"/>
      <c r="D549" s="7"/>
    </row>
    <row r="550" spans="3:4" x14ac:dyDescent="0.25">
      <c r="C550" s="7"/>
      <c r="D550" s="7"/>
    </row>
    <row r="551" spans="3:4" x14ac:dyDescent="0.25">
      <c r="C551" s="7"/>
      <c r="D551" s="7"/>
    </row>
    <row r="552" spans="3:4" x14ac:dyDescent="0.25">
      <c r="C552" s="7"/>
      <c r="D552" s="7"/>
    </row>
    <row r="553" spans="3:4" x14ac:dyDescent="0.25">
      <c r="C553" s="7"/>
      <c r="D553" s="7"/>
    </row>
    <row r="554" spans="3:4" x14ac:dyDescent="0.25">
      <c r="C554" s="7"/>
      <c r="D554" s="7"/>
    </row>
    <row r="555" spans="3:4" x14ac:dyDescent="0.25">
      <c r="C555" s="7"/>
      <c r="D555" s="7"/>
    </row>
    <row r="556" spans="3:4" x14ac:dyDescent="0.25">
      <c r="C556" s="7"/>
      <c r="D556" s="7"/>
    </row>
    <row r="557" spans="3:4" x14ac:dyDescent="0.25">
      <c r="C557" s="7"/>
      <c r="D557" s="7"/>
    </row>
    <row r="558" spans="3:4" x14ac:dyDescent="0.25">
      <c r="C558" s="7"/>
      <c r="D558" s="7"/>
    </row>
    <row r="559" spans="3:4" x14ac:dyDescent="0.25">
      <c r="C559" s="7"/>
      <c r="D559" s="7"/>
    </row>
    <row r="560" spans="3:4" x14ac:dyDescent="0.25">
      <c r="C560" s="7"/>
      <c r="D560" s="7"/>
    </row>
    <row r="561" spans="3:4" x14ac:dyDescent="0.25">
      <c r="C561" s="7"/>
      <c r="D561" s="7"/>
    </row>
    <row r="562" spans="3:4" x14ac:dyDescent="0.25">
      <c r="C562" s="7"/>
      <c r="D562" s="7"/>
    </row>
    <row r="563" spans="3:4" x14ac:dyDescent="0.25">
      <c r="C563" s="7"/>
      <c r="D563" s="7"/>
    </row>
    <row r="564" spans="3:4" x14ac:dyDescent="0.25">
      <c r="C564" s="7"/>
      <c r="D564" s="7"/>
    </row>
    <row r="565" spans="3:4" x14ac:dyDescent="0.25">
      <c r="C565" s="7"/>
      <c r="D565" s="7"/>
    </row>
    <row r="566" spans="3:4" x14ac:dyDescent="0.25">
      <c r="C566" s="7"/>
      <c r="D566" s="7"/>
    </row>
    <row r="567" spans="3:4" x14ac:dyDescent="0.25">
      <c r="C567" s="7"/>
      <c r="D567" s="7"/>
    </row>
    <row r="568" spans="3:4" x14ac:dyDescent="0.25">
      <c r="C568" s="7"/>
      <c r="D568" s="7"/>
    </row>
    <row r="569" spans="3:4" x14ac:dyDescent="0.25">
      <c r="C569" s="7"/>
      <c r="D569" s="7"/>
    </row>
    <row r="570" spans="3:4" x14ac:dyDescent="0.25">
      <c r="C570" s="7"/>
      <c r="D570" s="7"/>
    </row>
    <row r="571" spans="3:4" x14ac:dyDescent="0.25">
      <c r="C571" s="7"/>
      <c r="D571" s="7"/>
    </row>
    <row r="572" spans="3:4" x14ac:dyDescent="0.25">
      <c r="C572" s="7"/>
      <c r="D572" s="7"/>
    </row>
    <row r="573" spans="3:4" x14ac:dyDescent="0.25">
      <c r="C573" s="7"/>
      <c r="D573" s="7"/>
    </row>
    <row r="574" spans="3:4" x14ac:dyDescent="0.25">
      <c r="C574" s="7"/>
      <c r="D574" s="7"/>
    </row>
    <row r="575" spans="3:4" x14ac:dyDescent="0.25">
      <c r="C575" s="7"/>
      <c r="D575" s="7"/>
    </row>
    <row r="576" spans="3:4" x14ac:dyDescent="0.25">
      <c r="C576" s="7"/>
      <c r="D576" s="7"/>
    </row>
    <row r="577" spans="3:4" x14ac:dyDescent="0.25">
      <c r="C577" s="7"/>
      <c r="D577" s="7"/>
    </row>
    <row r="578" spans="3:4" x14ac:dyDescent="0.25">
      <c r="C578" s="7"/>
      <c r="D578" s="7"/>
    </row>
    <row r="579" spans="3:4" x14ac:dyDescent="0.25">
      <c r="C579" s="7"/>
      <c r="D579" s="7"/>
    </row>
    <row r="580" spans="3:4" x14ac:dyDescent="0.25">
      <c r="C580" s="7"/>
      <c r="D580" s="7"/>
    </row>
    <row r="581" spans="3:4" x14ac:dyDescent="0.25">
      <c r="C581" s="7"/>
      <c r="D581" s="7"/>
    </row>
    <row r="582" spans="3:4" x14ac:dyDescent="0.25">
      <c r="C582" s="7"/>
      <c r="D582" s="7"/>
    </row>
    <row r="583" spans="3:4" x14ac:dyDescent="0.25">
      <c r="C583" s="7"/>
      <c r="D583" s="7"/>
    </row>
    <row r="584" spans="3:4" x14ac:dyDescent="0.25">
      <c r="C584" s="7"/>
      <c r="D584" s="7"/>
    </row>
    <row r="585" spans="3:4" x14ac:dyDescent="0.25">
      <c r="C585" s="7"/>
      <c r="D585" s="7"/>
    </row>
    <row r="586" spans="3:4" x14ac:dyDescent="0.25">
      <c r="C586" s="7"/>
      <c r="D586" s="7"/>
    </row>
    <row r="587" spans="3:4" x14ac:dyDescent="0.25">
      <c r="C587" s="7"/>
      <c r="D587" s="7"/>
    </row>
    <row r="588" spans="3:4" x14ac:dyDescent="0.25">
      <c r="C588" s="7"/>
      <c r="D588" s="7"/>
    </row>
    <row r="589" spans="3:4" x14ac:dyDescent="0.25">
      <c r="C589" s="7"/>
      <c r="D589" s="7"/>
    </row>
    <row r="590" spans="3:4" x14ac:dyDescent="0.25">
      <c r="C590" s="7"/>
      <c r="D590" s="7"/>
    </row>
    <row r="591" spans="3:4" x14ac:dyDescent="0.25">
      <c r="C591" s="7"/>
      <c r="D591" s="7"/>
    </row>
    <row r="592" spans="3:4" x14ac:dyDescent="0.25">
      <c r="C592" s="7"/>
      <c r="D592" s="7"/>
    </row>
    <row r="593" spans="3:4" x14ac:dyDescent="0.25">
      <c r="C593" s="7"/>
      <c r="D593" s="7"/>
    </row>
    <row r="594" spans="3:4" x14ac:dyDescent="0.25">
      <c r="C594" s="7"/>
      <c r="D594" s="7"/>
    </row>
    <row r="595" spans="3:4" x14ac:dyDescent="0.25">
      <c r="C595" s="7"/>
      <c r="D595" s="7"/>
    </row>
    <row r="596" spans="3:4" x14ac:dyDescent="0.25">
      <c r="C596" s="7"/>
      <c r="D596" s="7"/>
    </row>
    <row r="597" spans="3:4" x14ac:dyDescent="0.25">
      <c r="C597" s="7"/>
      <c r="D597" s="7"/>
    </row>
    <row r="598" spans="3:4" x14ac:dyDescent="0.25">
      <c r="C598" s="7"/>
      <c r="D598" s="7"/>
    </row>
    <row r="599" spans="3:4" x14ac:dyDescent="0.25">
      <c r="C599" s="7"/>
      <c r="D599" s="7"/>
    </row>
    <row r="600" spans="3:4" x14ac:dyDescent="0.25">
      <c r="C600" s="7"/>
      <c r="D600" s="7"/>
    </row>
    <row r="601" spans="3:4" x14ac:dyDescent="0.25">
      <c r="C601" s="7"/>
      <c r="D601" s="7"/>
    </row>
    <row r="602" spans="3:4" x14ac:dyDescent="0.25">
      <c r="C602" s="7"/>
      <c r="D602" s="7"/>
    </row>
    <row r="603" spans="3:4" x14ac:dyDescent="0.25">
      <c r="C603" s="7"/>
      <c r="D603" s="7"/>
    </row>
    <row r="604" spans="3:4" x14ac:dyDescent="0.25">
      <c r="C604" s="7"/>
      <c r="D604" s="7"/>
    </row>
    <row r="605" spans="3:4" x14ac:dyDescent="0.25">
      <c r="C605" s="7"/>
      <c r="D605" s="7"/>
    </row>
    <row r="606" spans="3:4" x14ac:dyDescent="0.25">
      <c r="C606" s="7"/>
      <c r="D606" s="7"/>
    </row>
    <row r="607" spans="3:4" x14ac:dyDescent="0.25">
      <c r="C607" s="7"/>
      <c r="D607" s="7"/>
    </row>
    <row r="608" spans="3:4" x14ac:dyDescent="0.25">
      <c r="C608" s="7"/>
      <c r="D608" s="7"/>
    </row>
    <row r="609" spans="3:4" x14ac:dyDescent="0.25">
      <c r="C609" s="7"/>
      <c r="D609" s="7"/>
    </row>
    <row r="610" spans="3:4" x14ac:dyDescent="0.25">
      <c r="C610" s="7"/>
      <c r="D610" s="7"/>
    </row>
    <row r="611" spans="3:4" x14ac:dyDescent="0.25">
      <c r="C611" s="7"/>
      <c r="D611" s="7"/>
    </row>
    <row r="612" spans="3:4" x14ac:dyDescent="0.25">
      <c r="C612" s="7"/>
      <c r="D612" s="7"/>
    </row>
    <row r="613" spans="3:4" x14ac:dyDescent="0.25">
      <c r="C613" s="7"/>
      <c r="D613" s="7"/>
    </row>
    <row r="614" spans="3:4" x14ac:dyDescent="0.25">
      <c r="C614" s="7"/>
      <c r="D614" s="7"/>
    </row>
    <row r="615" spans="3:4" x14ac:dyDescent="0.25">
      <c r="C615" s="7"/>
      <c r="D615" s="7"/>
    </row>
    <row r="616" spans="3:4" x14ac:dyDescent="0.25">
      <c r="C616" s="7"/>
      <c r="D616" s="7"/>
    </row>
    <row r="617" spans="3:4" x14ac:dyDescent="0.25">
      <c r="C617" s="7"/>
      <c r="D617" s="7"/>
    </row>
    <row r="618" spans="3:4" x14ac:dyDescent="0.25">
      <c r="C618" s="7"/>
      <c r="D618" s="7"/>
    </row>
    <row r="619" spans="3:4" x14ac:dyDescent="0.25">
      <c r="C619" s="7"/>
      <c r="D619" s="7"/>
    </row>
    <row r="620" spans="3:4" x14ac:dyDescent="0.25">
      <c r="C620" s="7"/>
      <c r="D620" s="7"/>
    </row>
    <row r="621" spans="3:4" x14ac:dyDescent="0.25">
      <c r="C621" s="7"/>
      <c r="D621" s="7"/>
    </row>
    <row r="622" spans="3:4" x14ac:dyDescent="0.25">
      <c r="C622" s="7"/>
      <c r="D622" s="7"/>
    </row>
    <row r="623" spans="3:4" x14ac:dyDescent="0.25">
      <c r="C623" s="7"/>
      <c r="D623" s="7"/>
    </row>
    <row r="624" spans="3:4" x14ac:dyDescent="0.25">
      <c r="C624" s="7"/>
      <c r="D624" s="7"/>
    </row>
    <row r="625" spans="3:4" x14ac:dyDescent="0.25">
      <c r="C625" s="7"/>
      <c r="D625" s="7"/>
    </row>
    <row r="626" spans="3:4" x14ac:dyDescent="0.25">
      <c r="C626" s="7"/>
      <c r="D626" s="7"/>
    </row>
    <row r="627" spans="3:4" x14ac:dyDescent="0.25">
      <c r="C627" s="7"/>
      <c r="D627" s="7"/>
    </row>
    <row r="628" spans="3:4" x14ac:dyDescent="0.25">
      <c r="C628" s="7"/>
      <c r="D628" s="7"/>
    </row>
    <row r="629" spans="3:4" x14ac:dyDescent="0.25">
      <c r="C629" s="7"/>
      <c r="D629" s="7"/>
    </row>
    <row r="630" spans="3:4" x14ac:dyDescent="0.25">
      <c r="C630" s="7"/>
      <c r="D630" s="7"/>
    </row>
    <row r="631" spans="3:4" x14ac:dyDescent="0.25">
      <c r="C631" s="7"/>
      <c r="D631" s="7"/>
    </row>
    <row r="632" spans="3:4" x14ac:dyDescent="0.25">
      <c r="C632" s="7"/>
      <c r="D632" s="7"/>
    </row>
    <row r="633" spans="3:4" x14ac:dyDescent="0.25">
      <c r="C633" s="7"/>
      <c r="D633" s="7"/>
    </row>
    <row r="634" spans="3:4" x14ac:dyDescent="0.25">
      <c r="C634" s="7"/>
      <c r="D634" s="7"/>
    </row>
    <row r="635" spans="3:4" x14ac:dyDescent="0.25">
      <c r="C635" s="7"/>
      <c r="D635" s="7"/>
    </row>
    <row r="636" spans="3:4" x14ac:dyDescent="0.25">
      <c r="C636" s="7"/>
      <c r="D636" s="7"/>
    </row>
    <row r="637" spans="3:4" x14ac:dyDescent="0.25">
      <c r="C637" s="7"/>
      <c r="D637" s="7"/>
    </row>
    <row r="638" spans="3:4" x14ac:dyDescent="0.25">
      <c r="C638" s="7"/>
      <c r="D638" s="7"/>
    </row>
    <row r="639" spans="3:4" x14ac:dyDescent="0.25">
      <c r="C639" s="7"/>
      <c r="D639" s="7"/>
    </row>
    <row r="640" spans="3:4" x14ac:dyDescent="0.25">
      <c r="C640" s="7"/>
      <c r="D640" s="7"/>
    </row>
    <row r="641" spans="3:4" x14ac:dyDescent="0.25">
      <c r="C641" s="7"/>
      <c r="D641" s="7"/>
    </row>
    <row r="642" spans="3:4" x14ac:dyDescent="0.25">
      <c r="C642" s="7"/>
      <c r="D642" s="7"/>
    </row>
    <row r="643" spans="3:4" x14ac:dyDescent="0.25">
      <c r="C643" s="7"/>
      <c r="D643" s="7"/>
    </row>
    <row r="644" spans="3:4" x14ac:dyDescent="0.25">
      <c r="C644" s="7"/>
      <c r="D644" s="7"/>
    </row>
    <row r="645" spans="3:4" x14ac:dyDescent="0.25">
      <c r="C645" s="7"/>
      <c r="D645" s="7"/>
    </row>
    <row r="646" spans="3:4" x14ac:dyDescent="0.25">
      <c r="C646" s="7"/>
      <c r="D646" s="7"/>
    </row>
    <row r="647" spans="3:4" x14ac:dyDescent="0.25">
      <c r="C647" s="7"/>
      <c r="D647" s="7"/>
    </row>
    <row r="648" spans="3:4" x14ac:dyDescent="0.25">
      <c r="C648" s="7"/>
      <c r="D648" s="7"/>
    </row>
    <row r="649" spans="3:4" x14ac:dyDescent="0.25">
      <c r="C649" s="7"/>
      <c r="D649" s="7"/>
    </row>
    <row r="650" spans="3:4" x14ac:dyDescent="0.25">
      <c r="C650" s="7"/>
      <c r="D650" s="7"/>
    </row>
    <row r="651" spans="3:4" x14ac:dyDescent="0.25">
      <c r="C651" s="7"/>
      <c r="D651" s="7"/>
    </row>
    <row r="652" spans="3:4" x14ac:dyDescent="0.25">
      <c r="C652" s="7"/>
      <c r="D652" s="7"/>
    </row>
    <row r="653" spans="3:4" x14ac:dyDescent="0.25">
      <c r="C653" s="7"/>
      <c r="D653" s="7"/>
    </row>
    <row r="654" spans="3:4" x14ac:dyDescent="0.25">
      <c r="C654" s="7"/>
      <c r="D654" s="7"/>
    </row>
    <row r="655" spans="3:4" x14ac:dyDescent="0.25">
      <c r="C655" s="7"/>
      <c r="D655" s="7"/>
    </row>
    <row r="656" spans="3:4" x14ac:dyDescent="0.25">
      <c r="C656" s="7"/>
      <c r="D656" s="7"/>
    </row>
    <row r="657" spans="3:4" x14ac:dyDescent="0.25">
      <c r="C657" s="7"/>
      <c r="D657" s="7"/>
    </row>
    <row r="658" spans="3:4" x14ac:dyDescent="0.25">
      <c r="C658" s="7"/>
      <c r="D658" s="7"/>
    </row>
    <row r="659" spans="3:4" x14ac:dyDescent="0.25">
      <c r="C659" s="7"/>
      <c r="D659" s="7"/>
    </row>
    <row r="660" spans="3:4" x14ac:dyDescent="0.25">
      <c r="C660" s="7"/>
      <c r="D660" s="7"/>
    </row>
    <row r="661" spans="3:4" x14ac:dyDescent="0.25">
      <c r="C661" s="7"/>
      <c r="D661" s="7"/>
    </row>
    <row r="662" spans="3:4" x14ac:dyDescent="0.25">
      <c r="C662" s="7"/>
      <c r="D662" s="7"/>
    </row>
    <row r="663" spans="3:4" x14ac:dyDescent="0.25">
      <c r="C663" s="7"/>
      <c r="D663" s="7"/>
    </row>
    <row r="664" spans="3:4" x14ac:dyDescent="0.25">
      <c r="C664" s="7"/>
      <c r="D664" s="7"/>
    </row>
    <row r="665" spans="3:4" x14ac:dyDescent="0.25">
      <c r="C665" s="7"/>
      <c r="D665" s="7"/>
    </row>
    <row r="666" spans="3:4" x14ac:dyDescent="0.25">
      <c r="C666" s="7"/>
      <c r="D666" s="7"/>
    </row>
    <row r="667" spans="3:4" x14ac:dyDescent="0.25">
      <c r="C667" s="7"/>
      <c r="D667" s="7"/>
    </row>
    <row r="668" spans="3:4" x14ac:dyDescent="0.25">
      <c r="C668" s="7"/>
      <c r="D668" s="7"/>
    </row>
    <row r="669" spans="3:4" x14ac:dyDescent="0.25">
      <c r="C669" s="7"/>
      <c r="D669" s="7"/>
    </row>
    <row r="670" spans="3:4" x14ac:dyDescent="0.25">
      <c r="C670" s="7"/>
      <c r="D670" s="7"/>
    </row>
    <row r="671" spans="3:4" x14ac:dyDescent="0.25">
      <c r="C671" s="7"/>
      <c r="D671" s="7"/>
    </row>
    <row r="672" spans="3:4" x14ac:dyDescent="0.25">
      <c r="C672" s="7"/>
      <c r="D672" s="7"/>
    </row>
    <row r="673" spans="3:4" x14ac:dyDescent="0.25">
      <c r="C673" s="7"/>
      <c r="D673" s="7"/>
    </row>
    <row r="674" spans="3:4" x14ac:dyDescent="0.25">
      <c r="C674" s="7"/>
      <c r="D674" s="7"/>
    </row>
    <row r="675" spans="3:4" x14ac:dyDescent="0.25">
      <c r="C675" s="7"/>
      <c r="D675" s="7"/>
    </row>
    <row r="676" spans="3:4" x14ac:dyDescent="0.25">
      <c r="C676" s="7"/>
      <c r="D676" s="7"/>
    </row>
    <row r="677" spans="3:4" x14ac:dyDescent="0.25">
      <c r="C677" s="7"/>
      <c r="D677" s="7"/>
    </row>
    <row r="678" spans="3:4" x14ac:dyDescent="0.25">
      <c r="C678" s="7"/>
      <c r="D678" s="7"/>
    </row>
    <row r="679" spans="3:4" x14ac:dyDescent="0.25">
      <c r="C679" s="7"/>
      <c r="D679" s="7"/>
    </row>
    <row r="680" spans="3:4" x14ac:dyDescent="0.25">
      <c r="C680" s="7"/>
      <c r="D680" s="7"/>
    </row>
    <row r="681" spans="3:4" x14ac:dyDescent="0.25">
      <c r="C681" s="7"/>
      <c r="D681" s="7"/>
    </row>
    <row r="682" spans="3:4" x14ac:dyDescent="0.25">
      <c r="C682" s="7"/>
      <c r="D682" s="7"/>
    </row>
    <row r="683" spans="3:4" x14ac:dyDescent="0.25">
      <c r="C683" s="7"/>
      <c r="D683" s="7"/>
    </row>
    <row r="684" spans="3:4" x14ac:dyDescent="0.25">
      <c r="C684" s="7"/>
      <c r="D684" s="7"/>
    </row>
    <row r="685" spans="3:4" x14ac:dyDescent="0.25">
      <c r="C685" s="7"/>
      <c r="D685" s="7"/>
    </row>
    <row r="686" spans="3:4" x14ac:dyDescent="0.25">
      <c r="C686" s="7"/>
      <c r="D686" s="7"/>
    </row>
    <row r="687" spans="3:4" x14ac:dyDescent="0.25">
      <c r="C687" s="7"/>
      <c r="D687" s="7"/>
    </row>
    <row r="688" spans="3:4" x14ac:dyDescent="0.25">
      <c r="C688" s="7"/>
      <c r="D688" s="7"/>
    </row>
    <row r="689" spans="3:4" x14ac:dyDescent="0.25">
      <c r="C689" s="7"/>
      <c r="D689" s="7"/>
    </row>
    <row r="690" spans="3:4" x14ac:dyDescent="0.25">
      <c r="C690" s="7"/>
      <c r="D690" s="7"/>
    </row>
    <row r="691" spans="3:4" x14ac:dyDescent="0.25">
      <c r="C691" s="7"/>
      <c r="D691" s="7"/>
    </row>
    <row r="692" spans="3:4" x14ac:dyDescent="0.25">
      <c r="C692" s="7"/>
      <c r="D692" s="7"/>
    </row>
    <row r="693" spans="3:4" x14ac:dyDescent="0.25">
      <c r="C693" s="7"/>
      <c r="D693" s="7"/>
    </row>
    <row r="694" spans="3:4" x14ac:dyDescent="0.25">
      <c r="C694" s="7"/>
      <c r="D694" s="7"/>
    </row>
    <row r="695" spans="3:4" x14ac:dyDescent="0.25">
      <c r="C695" s="7"/>
      <c r="D695" s="7"/>
    </row>
    <row r="696" spans="3:4" x14ac:dyDescent="0.25">
      <c r="C696" s="7"/>
      <c r="D696" s="7"/>
    </row>
    <row r="697" spans="3:4" x14ac:dyDescent="0.25">
      <c r="C697" s="7"/>
      <c r="D697" s="7"/>
    </row>
    <row r="698" spans="3:4" x14ac:dyDescent="0.25">
      <c r="C698" s="7"/>
      <c r="D698" s="7"/>
    </row>
    <row r="699" spans="3:4" x14ac:dyDescent="0.25">
      <c r="C699" s="7"/>
      <c r="D699" s="7"/>
    </row>
    <row r="700" spans="3:4" x14ac:dyDescent="0.25">
      <c r="C700" s="7"/>
      <c r="D700" s="7"/>
    </row>
    <row r="701" spans="3:4" x14ac:dyDescent="0.25">
      <c r="C701" s="7"/>
      <c r="D701" s="7"/>
    </row>
    <row r="702" spans="3:4" x14ac:dyDescent="0.25">
      <c r="C702" s="7"/>
      <c r="D702" s="7"/>
    </row>
    <row r="703" spans="3:4" x14ac:dyDescent="0.25">
      <c r="C703" s="7"/>
      <c r="D703" s="7"/>
    </row>
    <row r="704" spans="3:4" x14ac:dyDescent="0.25">
      <c r="C704" s="7"/>
      <c r="D704" s="7"/>
    </row>
    <row r="705" spans="3:4" x14ac:dyDescent="0.25">
      <c r="C705" s="7"/>
      <c r="D705" s="7"/>
    </row>
    <row r="706" spans="3:4" x14ac:dyDescent="0.25">
      <c r="C706" s="7"/>
      <c r="D706" s="7"/>
    </row>
    <row r="707" spans="3:4" x14ac:dyDescent="0.25">
      <c r="C707" s="7"/>
      <c r="D707" s="7"/>
    </row>
    <row r="708" spans="3:4" x14ac:dyDescent="0.25">
      <c r="C708" s="7"/>
      <c r="D708" s="7"/>
    </row>
    <row r="709" spans="3:4" x14ac:dyDescent="0.25">
      <c r="C709" s="7"/>
      <c r="D709" s="7"/>
    </row>
    <row r="710" spans="3:4" x14ac:dyDescent="0.25">
      <c r="C710" s="7"/>
      <c r="D710" s="7"/>
    </row>
    <row r="711" spans="3:4" x14ac:dyDescent="0.25">
      <c r="C711" s="7"/>
      <c r="D711" s="7"/>
    </row>
    <row r="712" spans="3:4" x14ac:dyDescent="0.25">
      <c r="C712" s="7"/>
      <c r="D712" s="7"/>
    </row>
    <row r="713" spans="3:4" x14ac:dyDescent="0.25">
      <c r="C713" s="7"/>
      <c r="D713" s="7"/>
    </row>
    <row r="714" spans="3:4" x14ac:dyDescent="0.25">
      <c r="C714" s="7"/>
      <c r="D714" s="7"/>
    </row>
    <row r="715" spans="3:4" x14ac:dyDescent="0.25">
      <c r="C715" s="7"/>
      <c r="D715" s="7"/>
    </row>
    <row r="716" spans="3:4" x14ac:dyDescent="0.25">
      <c r="C716" s="7"/>
      <c r="D716" s="7"/>
    </row>
    <row r="717" spans="3:4" x14ac:dyDescent="0.25">
      <c r="C717" s="7"/>
      <c r="D717" s="7"/>
    </row>
    <row r="718" spans="3:4" x14ac:dyDescent="0.25">
      <c r="C718" s="7"/>
      <c r="D718" s="7"/>
    </row>
    <row r="719" spans="3:4" x14ac:dyDescent="0.25">
      <c r="C719" s="7"/>
      <c r="D719" s="7"/>
    </row>
    <row r="720" spans="3:4" x14ac:dyDescent="0.25">
      <c r="C720" s="7"/>
      <c r="D720" s="7"/>
    </row>
    <row r="721" spans="3:4" x14ac:dyDescent="0.25">
      <c r="C721" s="7"/>
      <c r="D721" s="7"/>
    </row>
    <row r="722" spans="3:4" x14ac:dyDescent="0.25">
      <c r="C722" s="7"/>
      <c r="D722" s="7"/>
    </row>
    <row r="723" spans="3:4" x14ac:dyDescent="0.25">
      <c r="C723" s="7"/>
      <c r="D723" s="7"/>
    </row>
    <row r="724" spans="3:4" x14ac:dyDescent="0.25">
      <c r="C724" s="7"/>
      <c r="D724" s="7"/>
    </row>
    <row r="725" spans="3:4" x14ac:dyDescent="0.25">
      <c r="C725" s="7"/>
      <c r="D725" s="7"/>
    </row>
    <row r="726" spans="3:4" x14ac:dyDescent="0.25">
      <c r="C726" s="7"/>
      <c r="D726" s="7"/>
    </row>
    <row r="727" spans="3:4" x14ac:dyDescent="0.25">
      <c r="C727" s="7"/>
      <c r="D727" s="7"/>
    </row>
    <row r="728" spans="3:4" x14ac:dyDescent="0.25">
      <c r="C728" s="7"/>
      <c r="D728" s="7"/>
    </row>
    <row r="729" spans="3:4" x14ac:dyDescent="0.25">
      <c r="C729" s="7"/>
      <c r="D729" s="7"/>
    </row>
    <row r="730" spans="3:4" x14ac:dyDescent="0.25">
      <c r="C730" s="7"/>
      <c r="D730" s="7"/>
    </row>
    <row r="731" spans="3:4" x14ac:dyDescent="0.25">
      <c r="C731" s="7"/>
      <c r="D731" s="7"/>
    </row>
    <row r="732" spans="3:4" x14ac:dyDescent="0.25">
      <c r="C732" s="7"/>
      <c r="D732" s="7"/>
    </row>
    <row r="733" spans="3:4" x14ac:dyDescent="0.25">
      <c r="C733" s="7"/>
      <c r="D733" s="7"/>
    </row>
    <row r="734" spans="3:4" x14ac:dyDescent="0.25">
      <c r="C734" s="7"/>
      <c r="D734" s="7"/>
    </row>
    <row r="735" spans="3:4" x14ac:dyDescent="0.25">
      <c r="C735" s="7"/>
      <c r="D735" s="7"/>
    </row>
    <row r="736" spans="3:4" x14ac:dyDescent="0.25">
      <c r="C736" s="7"/>
      <c r="D736" s="7"/>
    </row>
    <row r="737" spans="3:4" x14ac:dyDescent="0.25">
      <c r="C737" s="7"/>
      <c r="D737" s="7"/>
    </row>
    <row r="738" spans="3:4" x14ac:dyDescent="0.25">
      <c r="C738" s="7"/>
      <c r="D738" s="7"/>
    </row>
    <row r="739" spans="3:4" x14ac:dyDescent="0.25">
      <c r="C739" s="7"/>
      <c r="D739" s="7"/>
    </row>
    <row r="740" spans="3:4" x14ac:dyDescent="0.25">
      <c r="C740" s="7"/>
      <c r="D740" s="7"/>
    </row>
    <row r="741" spans="3:4" x14ac:dyDescent="0.25">
      <c r="C741" s="7"/>
      <c r="D741" s="7"/>
    </row>
    <row r="742" spans="3:4" x14ac:dyDescent="0.25">
      <c r="C742" s="7"/>
      <c r="D742" s="7"/>
    </row>
    <row r="743" spans="3:4" x14ac:dyDescent="0.25">
      <c r="C743" s="7"/>
      <c r="D743" s="7"/>
    </row>
    <row r="744" spans="3:4" x14ac:dyDescent="0.25">
      <c r="C744" s="7"/>
      <c r="D744" s="7"/>
    </row>
    <row r="745" spans="3:4" x14ac:dyDescent="0.25">
      <c r="C745" s="7"/>
      <c r="D745" s="7"/>
    </row>
    <row r="746" spans="3:4" x14ac:dyDescent="0.25">
      <c r="C746" s="7"/>
      <c r="D746" s="7"/>
    </row>
    <row r="747" spans="3:4" x14ac:dyDescent="0.25">
      <c r="C747" s="7"/>
      <c r="D747" s="7"/>
    </row>
    <row r="748" spans="3:4" x14ac:dyDescent="0.25">
      <c r="C748" s="7"/>
      <c r="D748" s="7"/>
    </row>
    <row r="749" spans="3:4" x14ac:dyDescent="0.25">
      <c r="C749" s="7"/>
      <c r="D749" s="7"/>
    </row>
    <row r="750" spans="3:4" x14ac:dyDescent="0.25">
      <c r="C750" s="7"/>
      <c r="D750" s="7"/>
    </row>
    <row r="751" spans="3:4" x14ac:dyDescent="0.25">
      <c r="C751" s="7"/>
      <c r="D751" s="7"/>
    </row>
    <row r="752" spans="3:4" x14ac:dyDescent="0.25">
      <c r="C752" s="7"/>
      <c r="D752" s="7"/>
    </row>
    <row r="753" spans="3:4" x14ac:dyDescent="0.25">
      <c r="C753" s="7"/>
      <c r="D753" s="7"/>
    </row>
    <row r="754" spans="3:4" x14ac:dyDescent="0.25">
      <c r="C754" s="7"/>
      <c r="D754" s="7"/>
    </row>
    <row r="755" spans="3:4" x14ac:dyDescent="0.25">
      <c r="C755" s="7"/>
      <c r="D755" s="7"/>
    </row>
    <row r="756" spans="3:4" x14ac:dyDescent="0.25">
      <c r="C756" s="7"/>
      <c r="D756" s="7"/>
    </row>
    <row r="757" spans="3:4" x14ac:dyDescent="0.25">
      <c r="C757" s="7"/>
      <c r="D757" s="7"/>
    </row>
    <row r="758" spans="3:4" x14ac:dyDescent="0.25">
      <c r="C758" s="7"/>
      <c r="D758" s="7"/>
    </row>
    <row r="759" spans="3:4" x14ac:dyDescent="0.25">
      <c r="C759" s="7"/>
      <c r="D759" s="7"/>
    </row>
    <row r="760" spans="3:4" x14ac:dyDescent="0.25">
      <c r="C760" s="7"/>
      <c r="D760" s="7"/>
    </row>
    <row r="761" spans="3:4" x14ac:dyDescent="0.25">
      <c r="C761" s="7"/>
      <c r="D761" s="7"/>
    </row>
    <row r="762" spans="3:4" x14ac:dyDescent="0.25">
      <c r="C762" s="7"/>
      <c r="D762" s="7"/>
    </row>
    <row r="763" spans="3:4" x14ac:dyDescent="0.25">
      <c r="C763" s="7"/>
      <c r="D763" s="7"/>
    </row>
    <row r="764" spans="3:4" x14ac:dyDescent="0.25">
      <c r="C764" s="7"/>
      <c r="D764" s="7"/>
    </row>
    <row r="765" spans="3:4" x14ac:dyDescent="0.25">
      <c r="C765" s="7"/>
      <c r="D765" s="7"/>
    </row>
    <row r="766" spans="3:4" x14ac:dyDescent="0.25">
      <c r="C766" s="7"/>
      <c r="D766" s="7"/>
    </row>
    <row r="767" spans="3:4" x14ac:dyDescent="0.25">
      <c r="C767" s="7"/>
      <c r="D767" s="7"/>
    </row>
    <row r="768" spans="3:4" x14ac:dyDescent="0.25">
      <c r="C768" s="7"/>
      <c r="D768" s="7"/>
    </row>
    <row r="769" spans="3:4" x14ac:dyDescent="0.25">
      <c r="C769" s="7"/>
      <c r="D769" s="7"/>
    </row>
    <row r="770" spans="3:4" x14ac:dyDescent="0.25">
      <c r="C770" s="7"/>
      <c r="D770" s="7"/>
    </row>
    <row r="771" spans="3:4" x14ac:dyDescent="0.25">
      <c r="C771" s="7"/>
      <c r="D771" s="7"/>
    </row>
    <row r="772" spans="3:4" x14ac:dyDescent="0.25">
      <c r="C772" s="7"/>
      <c r="D772" s="7"/>
    </row>
    <row r="773" spans="3:4" x14ac:dyDescent="0.25">
      <c r="C773" s="7"/>
      <c r="D773" s="7"/>
    </row>
    <row r="774" spans="3:4" x14ac:dyDescent="0.25">
      <c r="C774" s="7"/>
      <c r="D774" s="7"/>
    </row>
    <row r="775" spans="3:4" x14ac:dyDescent="0.25">
      <c r="C775" s="7"/>
      <c r="D775" s="7"/>
    </row>
    <row r="776" spans="3:4" x14ac:dyDescent="0.25">
      <c r="C776" s="7"/>
      <c r="D776" s="7"/>
    </row>
    <row r="777" spans="3:4" x14ac:dyDescent="0.25">
      <c r="C777" s="7"/>
      <c r="D777" s="7"/>
    </row>
    <row r="778" spans="3:4" x14ac:dyDescent="0.25">
      <c r="C778" s="7"/>
      <c r="D778" s="7"/>
    </row>
    <row r="779" spans="3:4" x14ac:dyDescent="0.25">
      <c r="C779" s="7"/>
      <c r="D779" s="7"/>
    </row>
    <row r="780" spans="3:4" x14ac:dyDescent="0.25">
      <c r="C780" s="7"/>
      <c r="D780" s="7"/>
    </row>
    <row r="781" spans="3:4" x14ac:dyDescent="0.25">
      <c r="C781" s="7"/>
      <c r="D781" s="7"/>
    </row>
    <row r="782" spans="3:4" x14ac:dyDescent="0.25">
      <c r="C782" s="7"/>
      <c r="D782" s="7"/>
    </row>
    <row r="783" spans="3:4" x14ac:dyDescent="0.25">
      <c r="C783" s="7"/>
      <c r="D783" s="7"/>
    </row>
    <row r="784" spans="3:4" x14ac:dyDescent="0.25">
      <c r="C784" s="7"/>
      <c r="D784" s="7"/>
    </row>
    <row r="785" spans="3:4" x14ac:dyDescent="0.25">
      <c r="C785" s="7"/>
      <c r="D785" s="7"/>
    </row>
    <row r="786" spans="3:4" x14ac:dyDescent="0.25">
      <c r="C786" s="7"/>
      <c r="D786" s="7"/>
    </row>
    <row r="787" spans="3:4" x14ac:dyDescent="0.25">
      <c r="C787" s="7"/>
      <c r="D787" s="7"/>
    </row>
    <row r="788" spans="3:4" x14ac:dyDescent="0.25">
      <c r="C788" s="7"/>
      <c r="D788" s="7"/>
    </row>
    <row r="789" spans="3:4" x14ac:dyDescent="0.25">
      <c r="C789" s="7"/>
      <c r="D789" s="7"/>
    </row>
    <row r="790" spans="3:4" x14ac:dyDescent="0.25">
      <c r="C790" s="7"/>
      <c r="D790" s="7"/>
    </row>
    <row r="791" spans="3:4" x14ac:dyDescent="0.25">
      <c r="C791" s="7"/>
      <c r="D791" s="7"/>
    </row>
    <row r="792" spans="3:4" x14ac:dyDescent="0.25">
      <c r="C792" s="7"/>
      <c r="D792" s="7"/>
    </row>
    <row r="793" spans="3:4" x14ac:dyDescent="0.25">
      <c r="C793" s="7"/>
      <c r="D793" s="7"/>
    </row>
    <row r="794" spans="3:4" x14ac:dyDescent="0.25">
      <c r="C794" s="7"/>
      <c r="D794" s="7"/>
    </row>
    <row r="795" spans="3:4" x14ac:dyDescent="0.25">
      <c r="C795" s="7"/>
      <c r="D795" s="7"/>
    </row>
    <row r="796" spans="3:4" x14ac:dyDescent="0.25">
      <c r="C796" s="7"/>
      <c r="D796" s="7"/>
    </row>
    <row r="797" spans="3:4" x14ac:dyDescent="0.25">
      <c r="C797" s="7"/>
      <c r="D797" s="7"/>
    </row>
    <row r="798" spans="3:4" x14ac:dyDescent="0.25">
      <c r="C798" s="7"/>
      <c r="D798" s="7"/>
    </row>
    <row r="799" spans="3:4" x14ac:dyDescent="0.25">
      <c r="C799" s="7"/>
      <c r="D799" s="7"/>
    </row>
    <row r="800" spans="3:4" x14ac:dyDescent="0.25">
      <c r="C800" s="7"/>
      <c r="D800" s="7"/>
    </row>
    <row r="801" spans="3:4" x14ac:dyDescent="0.25">
      <c r="C801" s="7"/>
      <c r="D801" s="7"/>
    </row>
    <row r="802" spans="3:4" x14ac:dyDescent="0.25">
      <c r="C802" s="7"/>
      <c r="D802" s="7"/>
    </row>
    <row r="803" spans="3:4" x14ac:dyDescent="0.25">
      <c r="C803" s="7"/>
      <c r="D803" s="7"/>
    </row>
    <row r="804" spans="3:4" x14ac:dyDescent="0.25">
      <c r="C804" s="7"/>
      <c r="D804" s="7"/>
    </row>
    <row r="805" spans="3:4" x14ac:dyDescent="0.25">
      <c r="C805" s="7"/>
      <c r="D805" s="7"/>
    </row>
    <row r="806" spans="3:4" x14ac:dyDescent="0.25">
      <c r="C806" s="7"/>
      <c r="D806" s="7"/>
    </row>
    <row r="807" spans="3:4" x14ac:dyDescent="0.25">
      <c r="C807" s="7"/>
      <c r="D807" s="7"/>
    </row>
    <row r="808" spans="3:4" x14ac:dyDescent="0.25">
      <c r="C808" s="7"/>
      <c r="D808" s="7"/>
    </row>
    <row r="809" spans="3:4" x14ac:dyDescent="0.25">
      <c r="C809" s="7"/>
      <c r="D809" s="7"/>
    </row>
    <row r="810" spans="3:4" x14ac:dyDescent="0.25">
      <c r="C810" s="7"/>
      <c r="D810" s="7"/>
    </row>
    <row r="811" spans="3:4" x14ac:dyDescent="0.25">
      <c r="C811" s="7"/>
      <c r="D811" s="7"/>
    </row>
    <row r="812" spans="3:4" x14ac:dyDescent="0.25">
      <c r="C812" s="7"/>
      <c r="D812" s="7"/>
    </row>
    <row r="813" spans="3:4" x14ac:dyDescent="0.25">
      <c r="C813" s="7"/>
      <c r="D813" s="7"/>
    </row>
    <row r="814" spans="3:4" x14ac:dyDescent="0.25">
      <c r="C814" s="7"/>
      <c r="D814" s="7"/>
    </row>
    <row r="815" spans="3:4" x14ac:dyDescent="0.25">
      <c r="C815" s="7"/>
      <c r="D815" s="7"/>
    </row>
    <row r="816" spans="3:4" x14ac:dyDescent="0.25">
      <c r="C816" s="7"/>
      <c r="D816" s="7"/>
    </row>
    <row r="817" spans="3:4" x14ac:dyDescent="0.25">
      <c r="C817" s="7"/>
      <c r="D817" s="7"/>
    </row>
    <row r="818" spans="3:4" x14ac:dyDescent="0.25">
      <c r="C818" s="7"/>
      <c r="D818" s="7"/>
    </row>
    <row r="819" spans="3:4" x14ac:dyDescent="0.25">
      <c r="C819" s="7"/>
      <c r="D819" s="7"/>
    </row>
    <row r="820" spans="3:4" x14ac:dyDescent="0.25">
      <c r="C820" s="7"/>
      <c r="D820" s="7"/>
    </row>
    <row r="821" spans="3:4" x14ac:dyDescent="0.25">
      <c r="C821" s="7"/>
      <c r="D821" s="7"/>
    </row>
    <row r="822" spans="3:4" x14ac:dyDescent="0.25">
      <c r="C822" s="7"/>
      <c r="D822" s="7"/>
    </row>
    <row r="823" spans="3:4" x14ac:dyDescent="0.25">
      <c r="C823" s="7"/>
      <c r="D823" s="7"/>
    </row>
    <row r="824" spans="3:4" x14ac:dyDescent="0.25">
      <c r="C824" s="7"/>
      <c r="D824" s="7"/>
    </row>
    <row r="825" spans="3:4" x14ac:dyDescent="0.25">
      <c r="C825" s="7"/>
      <c r="D825" s="7"/>
    </row>
    <row r="826" spans="3:4" x14ac:dyDescent="0.25">
      <c r="C826" s="7"/>
      <c r="D826" s="7"/>
    </row>
    <row r="827" spans="3:4" x14ac:dyDescent="0.25">
      <c r="C827" s="7"/>
      <c r="D827" s="7"/>
    </row>
    <row r="828" spans="3:4" x14ac:dyDescent="0.25">
      <c r="C828" s="7"/>
      <c r="D828" s="7"/>
    </row>
    <row r="829" spans="3:4" x14ac:dyDescent="0.25">
      <c r="C829" s="7"/>
      <c r="D829" s="7"/>
    </row>
    <row r="830" spans="3:4" x14ac:dyDescent="0.25">
      <c r="C830" s="7"/>
      <c r="D830" s="7"/>
    </row>
    <row r="831" spans="3:4" x14ac:dyDescent="0.25">
      <c r="C831" s="7"/>
      <c r="D831" s="7"/>
    </row>
    <row r="832" spans="3:4" x14ac:dyDescent="0.25">
      <c r="C832" s="7"/>
      <c r="D832" s="7"/>
    </row>
    <row r="833" spans="3:4" x14ac:dyDescent="0.25">
      <c r="C833" s="7"/>
      <c r="D833" s="7"/>
    </row>
    <row r="834" spans="3:4" x14ac:dyDescent="0.25">
      <c r="C834" s="7"/>
      <c r="D834" s="7"/>
    </row>
    <row r="835" spans="3:4" x14ac:dyDescent="0.25">
      <c r="C835" s="7"/>
      <c r="D835" s="7"/>
    </row>
    <row r="836" spans="3:4" x14ac:dyDescent="0.25">
      <c r="C836" s="7"/>
      <c r="D836" s="7"/>
    </row>
    <row r="837" spans="3:4" x14ac:dyDescent="0.25">
      <c r="C837" s="7"/>
      <c r="D837" s="7"/>
    </row>
    <row r="838" spans="3:4" x14ac:dyDescent="0.25">
      <c r="C838" s="7"/>
      <c r="D838" s="7"/>
    </row>
    <row r="839" spans="3:4" x14ac:dyDescent="0.25">
      <c r="C839" s="7"/>
      <c r="D839" s="7"/>
    </row>
    <row r="840" spans="3:4" x14ac:dyDescent="0.25">
      <c r="C840" s="7"/>
      <c r="D840" s="7"/>
    </row>
    <row r="841" spans="3:4" x14ac:dyDescent="0.25">
      <c r="C841" s="7"/>
      <c r="D841" s="7"/>
    </row>
    <row r="842" spans="3:4" x14ac:dyDescent="0.25">
      <c r="C842" s="7"/>
      <c r="D842" s="7"/>
    </row>
    <row r="843" spans="3:4" x14ac:dyDescent="0.25">
      <c r="C843" s="7"/>
      <c r="D843" s="7"/>
    </row>
    <row r="844" spans="3:4" x14ac:dyDescent="0.25">
      <c r="C844" s="7"/>
      <c r="D844" s="7"/>
    </row>
    <row r="845" spans="3:4" x14ac:dyDescent="0.25">
      <c r="C845" s="7"/>
      <c r="D845" s="7"/>
    </row>
    <row r="846" spans="3:4" x14ac:dyDescent="0.25">
      <c r="C846" s="7"/>
      <c r="D846" s="7"/>
    </row>
    <row r="847" spans="3:4" x14ac:dyDescent="0.25">
      <c r="C847" s="7"/>
      <c r="D847" s="7"/>
    </row>
    <row r="848" spans="3:4" x14ac:dyDescent="0.25">
      <c r="C848" s="7"/>
      <c r="D848" s="7"/>
    </row>
    <row r="849" spans="3:4" x14ac:dyDescent="0.25">
      <c r="C849" s="7"/>
      <c r="D849" s="7"/>
    </row>
    <row r="850" spans="3:4" x14ac:dyDescent="0.25">
      <c r="C850" s="7"/>
      <c r="D850" s="7"/>
    </row>
    <row r="851" spans="3:4" x14ac:dyDescent="0.25">
      <c r="C851" s="7"/>
      <c r="D851" s="7"/>
    </row>
    <row r="852" spans="3:4" x14ac:dyDescent="0.25">
      <c r="C852" s="7"/>
      <c r="D852" s="7"/>
    </row>
    <row r="853" spans="3:4" x14ac:dyDescent="0.25">
      <c r="C853" s="7"/>
      <c r="D853" s="7"/>
    </row>
    <row r="854" spans="3:4" x14ac:dyDescent="0.25">
      <c r="C854" s="7"/>
      <c r="D854" s="7"/>
    </row>
    <row r="855" spans="3:4" x14ac:dyDescent="0.25">
      <c r="C855" s="7"/>
      <c r="D855" s="7"/>
    </row>
    <row r="856" spans="3:4" x14ac:dyDescent="0.25">
      <c r="C856" s="7"/>
      <c r="D856" s="7"/>
    </row>
    <row r="857" spans="3:4" x14ac:dyDescent="0.25">
      <c r="C857" s="7"/>
      <c r="D857" s="7"/>
    </row>
    <row r="858" spans="3:4" x14ac:dyDescent="0.25">
      <c r="C858" s="7"/>
      <c r="D858" s="7"/>
    </row>
    <row r="859" spans="3:4" x14ac:dyDescent="0.25">
      <c r="C859" s="7"/>
      <c r="D859" s="7"/>
    </row>
    <row r="860" spans="3:4" x14ac:dyDescent="0.25">
      <c r="C860" s="7"/>
      <c r="D860" s="7"/>
    </row>
    <row r="861" spans="3:4" x14ac:dyDescent="0.25">
      <c r="C861" s="7"/>
      <c r="D861" s="7"/>
    </row>
    <row r="862" spans="3:4" x14ac:dyDescent="0.25">
      <c r="C862" s="7"/>
      <c r="D862" s="7"/>
    </row>
    <row r="863" spans="3:4" x14ac:dyDescent="0.25">
      <c r="C863" s="7"/>
      <c r="D863" s="7"/>
    </row>
    <row r="864" spans="3:4" x14ac:dyDescent="0.25">
      <c r="C864" s="7"/>
      <c r="D864" s="7"/>
    </row>
    <row r="865" spans="3:4" x14ac:dyDescent="0.25">
      <c r="C865" s="7"/>
      <c r="D865" s="7"/>
    </row>
    <row r="866" spans="3:4" x14ac:dyDescent="0.25">
      <c r="C866" s="7"/>
      <c r="D866" s="7"/>
    </row>
    <row r="867" spans="3:4" x14ac:dyDescent="0.25">
      <c r="C867" s="7"/>
      <c r="D867" s="7"/>
    </row>
    <row r="868" spans="3:4" x14ac:dyDescent="0.25">
      <c r="C868" s="7"/>
      <c r="D868" s="7"/>
    </row>
    <row r="869" spans="3:4" x14ac:dyDescent="0.25">
      <c r="C869" s="7"/>
      <c r="D869" s="7"/>
    </row>
    <row r="870" spans="3:4" x14ac:dyDescent="0.25">
      <c r="C870" s="7"/>
      <c r="D870" s="7"/>
    </row>
    <row r="871" spans="3:4" x14ac:dyDescent="0.25">
      <c r="C871" s="7"/>
      <c r="D871" s="7"/>
    </row>
    <row r="872" spans="3:4" x14ac:dyDescent="0.25">
      <c r="C872" s="7"/>
      <c r="D872" s="7"/>
    </row>
    <row r="873" spans="3:4" x14ac:dyDescent="0.25">
      <c r="C873" s="7"/>
      <c r="D873" s="7"/>
    </row>
    <row r="874" spans="3:4" x14ac:dyDescent="0.25">
      <c r="C874" s="7"/>
      <c r="D874" s="7"/>
    </row>
    <row r="875" spans="3:4" x14ac:dyDescent="0.25">
      <c r="C875" s="7"/>
      <c r="D875" s="7"/>
    </row>
    <row r="876" spans="3:4" x14ac:dyDescent="0.25">
      <c r="C876" s="7"/>
      <c r="D876" s="7"/>
    </row>
    <row r="877" spans="3:4" x14ac:dyDescent="0.25">
      <c r="C877" s="7"/>
      <c r="D877" s="7"/>
    </row>
    <row r="878" spans="3:4" x14ac:dyDescent="0.25">
      <c r="C878" s="7"/>
      <c r="D878" s="7"/>
    </row>
    <row r="879" spans="3:4" x14ac:dyDescent="0.25">
      <c r="C879" s="7"/>
      <c r="D879" s="7"/>
    </row>
    <row r="880" spans="3:4" x14ac:dyDescent="0.25">
      <c r="C880" s="7"/>
      <c r="D880" s="7"/>
    </row>
    <row r="881" spans="3:4" x14ac:dyDescent="0.25">
      <c r="C881" s="7"/>
      <c r="D881" s="7"/>
    </row>
    <row r="882" spans="3:4" x14ac:dyDescent="0.25">
      <c r="C882" s="7"/>
      <c r="D882" s="7"/>
    </row>
    <row r="883" spans="3:4" x14ac:dyDescent="0.25">
      <c r="C883" s="7"/>
      <c r="D883" s="7"/>
    </row>
    <row r="884" spans="3:4" x14ac:dyDescent="0.25">
      <c r="C884" s="7"/>
      <c r="D884" s="7"/>
    </row>
    <row r="885" spans="3:4" x14ac:dyDescent="0.25">
      <c r="C885" s="7"/>
      <c r="D885" s="7"/>
    </row>
    <row r="886" spans="3:4" x14ac:dyDescent="0.25">
      <c r="C886" s="7"/>
      <c r="D886" s="7"/>
    </row>
    <row r="887" spans="3:4" x14ac:dyDescent="0.25">
      <c r="C887" s="7"/>
      <c r="D887" s="7"/>
    </row>
    <row r="888" spans="3:4" x14ac:dyDescent="0.25">
      <c r="C888" s="7"/>
      <c r="D888" s="7"/>
    </row>
    <row r="889" spans="3:4" x14ac:dyDescent="0.25">
      <c r="C889" s="7"/>
      <c r="D889" s="7"/>
    </row>
    <row r="890" spans="3:4" x14ac:dyDescent="0.25">
      <c r="C890" s="7"/>
      <c r="D890" s="7"/>
    </row>
    <row r="891" spans="3:4" x14ac:dyDescent="0.25">
      <c r="C891" s="7"/>
      <c r="D891" s="7"/>
    </row>
    <row r="892" spans="3:4" x14ac:dyDescent="0.25">
      <c r="C892" s="7"/>
      <c r="D892" s="7"/>
    </row>
    <row r="893" spans="3:4" x14ac:dyDescent="0.25">
      <c r="C893" s="7"/>
      <c r="D893" s="7"/>
    </row>
    <row r="894" spans="3:4" x14ac:dyDescent="0.25">
      <c r="C894" s="7"/>
      <c r="D894" s="7"/>
    </row>
    <row r="895" spans="3:4" x14ac:dyDescent="0.25">
      <c r="C895" s="7"/>
      <c r="D895" s="7"/>
    </row>
    <row r="896" spans="3:4" x14ac:dyDescent="0.25">
      <c r="C896" s="7"/>
      <c r="D896" s="7"/>
    </row>
    <row r="897" spans="3:4" x14ac:dyDescent="0.25">
      <c r="C897" s="7"/>
      <c r="D897" s="7"/>
    </row>
    <row r="898" spans="3:4" x14ac:dyDescent="0.25">
      <c r="C898" s="7"/>
      <c r="D898" s="7"/>
    </row>
    <row r="899" spans="3:4" x14ac:dyDescent="0.25">
      <c r="C899" s="7"/>
      <c r="D899" s="7"/>
    </row>
    <row r="900" spans="3:4" x14ac:dyDescent="0.25">
      <c r="C900" s="7"/>
      <c r="D900" s="7"/>
    </row>
    <row r="901" spans="3:4" x14ac:dyDescent="0.25">
      <c r="C901" s="7"/>
      <c r="D901" s="7"/>
    </row>
    <row r="902" spans="3:4" x14ac:dyDescent="0.25">
      <c r="C902" s="7"/>
      <c r="D902" s="7"/>
    </row>
    <row r="903" spans="3:4" x14ac:dyDescent="0.25">
      <c r="C903" s="7"/>
      <c r="D903" s="7"/>
    </row>
    <row r="904" spans="3:4" x14ac:dyDescent="0.25">
      <c r="C904" s="7"/>
      <c r="D904" s="7"/>
    </row>
    <row r="905" spans="3:4" x14ac:dyDescent="0.25">
      <c r="C905" s="7"/>
      <c r="D905" s="7"/>
    </row>
    <row r="906" spans="3:4" x14ac:dyDescent="0.25">
      <c r="C906" s="7"/>
      <c r="D906" s="7"/>
    </row>
    <row r="907" spans="3:4" x14ac:dyDescent="0.25">
      <c r="C907" s="7"/>
      <c r="D907" s="7"/>
    </row>
    <row r="908" spans="3:4" x14ac:dyDescent="0.25">
      <c r="C908" s="7"/>
      <c r="D908" s="7"/>
    </row>
    <row r="909" spans="3:4" x14ac:dyDescent="0.25">
      <c r="C909" s="7"/>
      <c r="D909" s="7"/>
    </row>
    <row r="910" spans="3:4" x14ac:dyDescent="0.25">
      <c r="C910" s="7"/>
      <c r="D910" s="7"/>
    </row>
    <row r="911" spans="3:4" x14ac:dyDescent="0.25">
      <c r="C911" s="7"/>
      <c r="D911" s="7"/>
    </row>
    <row r="912" spans="3:4" x14ac:dyDescent="0.25">
      <c r="C912" s="7"/>
      <c r="D912" s="7"/>
    </row>
    <row r="913" spans="3:4" x14ac:dyDescent="0.25">
      <c r="C913" s="7"/>
      <c r="D913" s="7"/>
    </row>
    <row r="914" spans="3:4" x14ac:dyDescent="0.25">
      <c r="C914" s="7"/>
      <c r="D914" s="7"/>
    </row>
    <row r="915" spans="3:4" x14ac:dyDescent="0.25">
      <c r="C915" s="7"/>
      <c r="D915" s="7"/>
    </row>
    <row r="916" spans="3:4" x14ac:dyDescent="0.25">
      <c r="C916" s="7"/>
      <c r="D916" s="7"/>
    </row>
    <row r="917" spans="3:4" x14ac:dyDescent="0.25">
      <c r="C917" s="7"/>
      <c r="D917" s="7"/>
    </row>
    <row r="918" spans="3:4" x14ac:dyDescent="0.25">
      <c r="C918" s="7"/>
      <c r="D918" s="7"/>
    </row>
    <row r="919" spans="3:4" x14ac:dyDescent="0.25">
      <c r="C919" s="7"/>
      <c r="D919" s="7"/>
    </row>
    <row r="920" spans="3:4" x14ac:dyDescent="0.25">
      <c r="C920" s="7"/>
      <c r="D920" s="7"/>
    </row>
    <row r="921" spans="3:4" x14ac:dyDescent="0.25">
      <c r="C921" s="7"/>
      <c r="D921" s="7"/>
    </row>
    <row r="922" spans="3:4" x14ac:dyDescent="0.25">
      <c r="C922" s="7"/>
      <c r="D922" s="7"/>
    </row>
    <row r="923" spans="3:4" x14ac:dyDescent="0.25">
      <c r="C923" s="7"/>
      <c r="D923" s="7"/>
    </row>
    <row r="924" spans="3:4" x14ac:dyDescent="0.25">
      <c r="C924" s="7"/>
      <c r="D924" s="7"/>
    </row>
    <row r="925" spans="3:4" x14ac:dyDescent="0.25">
      <c r="C925" s="7"/>
      <c r="D925" s="7"/>
    </row>
    <row r="926" spans="3:4" x14ac:dyDescent="0.25">
      <c r="C926" s="7"/>
      <c r="D926" s="7"/>
    </row>
    <row r="927" spans="3:4" x14ac:dyDescent="0.25">
      <c r="C927" s="7"/>
      <c r="D927" s="7"/>
    </row>
    <row r="928" spans="3:4" x14ac:dyDescent="0.25">
      <c r="C928" s="7"/>
      <c r="D928" s="7"/>
    </row>
    <row r="929" spans="3:4" x14ac:dyDescent="0.25">
      <c r="C929" s="7"/>
      <c r="D929" s="7"/>
    </row>
    <row r="930" spans="3:4" x14ac:dyDescent="0.25">
      <c r="C930" s="7"/>
      <c r="D930" s="7"/>
    </row>
    <row r="931" spans="3:4" x14ac:dyDescent="0.25">
      <c r="C931" s="7"/>
      <c r="D931" s="7"/>
    </row>
    <row r="932" spans="3:4" x14ac:dyDescent="0.25">
      <c r="C932" s="7"/>
      <c r="D932" s="7"/>
    </row>
    <row r="933" spans="3:4" x14ac:dyDescent="0.25">
      <c r="C933" s="7"/>
      <c r="D933" s="7"/>
    </row>
    <row r="934" spans="3:4" x14ac:dyDescent="0.25">
      <c r="C934" s="7"/>
      <c r="D934" s="7"/>
    </row>
    <row r="935" spans="3:4" x14ac:dyDescent="0.25">
      <c r="C935" s="7"/>
      <c r="D935" s="7"/>
    </row>
    <row r="936" spans="3:4" x14ac:dyDescent="0.25">
      <c r="C936" s="7"/>
      <c r="D936" s="7"/>
    </row>
    <row r="937" spans="3:4" x14ac:dyDescent="0.25">
      <c r="C937" s="7"/>
      <c r="D937" s="7"/>
    </row>
    <row r="938" spans="3:4" x14ac:dyDescent="0.25">
      <c r="C938" s="7"/>
      <c r="D938" s="7"/>
    </row>
    <row r="939" spans="3:4" x14ac:dyDescent="0.25">
      <c r="C939" s="7"/>
      <c r="D939" s="7"/>
    </row>
    <row r="940" spans="3:4" x14ac:dyDescent="0.25">
      <c r="C940" s="7"/>
      <c r="D940" s="7"/>
    </row>
    <row r="941" spans="3:4" x14ac:dyDescent="0.25">
      <c r="C941" s="7"/>
      <c r="D941" s="7"/>
    </row>
    <row r="942" spans="3:4" x14ac:dyDescent="0.25">
      <c r="C942" s="7"/>
      <c r="D942" s="7"/>
    </row>
    <row r="943" spans="3:4" x14ac:dyDescent="0.25">
      <c r="C943" s="7"/>
      <c r="D943" s="7"/>
    </row>
    <row r="944" spans="3:4" x14ac:dyDescent="0.25">
      <c r="C944" s="7"/>
      <c r="D944" s="7"/>
    </row>
    <row r="945" spans="3:4" x14ac:dyDescent="0.25">
      <c r="C945" s="7"/>
      <c r="D945" s="7"/>
    </row>
    <row r="946" spans="3:4" x14ac:dyDescent="0.25">
      <c r="C946" s="7"/>
      <c r="D946" s="7"/>
    </row>
    <row r="947" spans="3:4" x14ac:dyDescent="0.25">
      <c r="C947" s="7"/>
      <c r="D947" s="7"/>
    </row>
    <row r="948" spans="3:4" x14ac:dyDescent="0.25">
      <c r="C948" s="7"/>
      <c r="D948" s="7"/>
    </row>
    <row r="949" spans="3:4" x14ac:dyDescent="0.25">
      <c r="C949" s="7"/>
      <c r="D949" s="7"/>
    </row>
    <row r="950" spans="3:4" x14ac:dyDescent="0.25">
      <c r="C950" s="7"/>
      <c r="D950" s="7"/>
    </row>
    <row r="951" spans="3:4" x14ac:dyDescent="0.25">
      <c r="C951" s="7"/>
      <c r="D951" s="7"/>
    </row>
    <row r="952" spans="3:4" x14ac:dyDescent="0.25">
      <c r="C952" s="7"/>
      <c r="D952" s="7"/>
    </row>
    <row r="953" spans="3:4" x14ac:dyDescent="0.25">
      <c r="C953" s="7"/>
      <c r="D953" s="7"/>
    </row>
    <row r="954" spans="3:4" x14ac:dyDescent="0.25">
      <c r="C954" s="7"/>
      <c r="D954" s="7"/>
    </row>
    <row r="955" spans="3:4" x14ac:dyDescent="0.25">
      <c r="C955" s="7"/>
      <c r="D955" s="7"/>
    </row>
    <row r="956" spans="3:4" x14ac:dyDescent="0.25">
      <c r="C956" s="7"/>
      <c r="D956" s="7"/>
    </row>
    <row r="957" spans="3:4" x14ac:dyDescent="0.25">
      <c r="C957" s="7"/>
      <c r="D957" s="7"/>
    </row>
    <row r="958" spans="3:4" x14ac:dyDescent="0.25">
      <c r="C958" s="7"/>
      <c r="D958" s="7"/>
    </row>
    <row r="959" spans="3:4" x14ac:dyDescent="0.25">
      <c r="C959" s="7"/>
      <c r="D959" s="7"/>
    </row>
    <row r="960" spans="3:4" x14ac:dyDescent="0.25">
      <c r="C960" s="7"/>
      <c r="D960" s="7"/>
    </row>
    <row r="961" spans="3:4" x14ac:dyDescent="0.25">
      <c r="C961" s="7"/>
      <c r="D961" s="7"/>
    </row>
    <row r="962" spans="3:4" x14ac:dyDescent="0.25">
      <c r="C962" s="7"/>
      <c r="D962" s="7"/>
    </row>
    <row r="963" spans="3:4" x14ac:dyDescent="0.25">
      <c r="C963" s="7"/>
      <c r="D963" s="7"/>
    </row>
    <row r="964" spans="3:4" x14ac:dyDescent="0.25">
      <c r="C964" s="7"/>
      <c r="D964" s="7"/>
    </row>
    <row r="965" spans="3:4" x14ac:dyDescent="0.25">
      <c r="C965" s="7"/>
      <c r="D965" s="7"/>
    </row>
    <row r="966" spans="3:4" x14ac:dyDescent="0.25">
      <c r="C966" s="7"/>
      <c r="D966" s="7"/>
    </row>
    <row r="967" spans="3:4" x14ac:dyDescent="0.25">
      <c r="C967" s="7"/>
      <c r="D967" s="7"/>
    </row>
    <row r="968" spans="3:4" x14ac:dyDescent="0.25">
      <c r="C968" s="7"/>
      <c r="D968" s="7"/>
    </row>
    <row r="969" spans="3:4" x14ac:dyDescent="0.25">
      <c r="C969" s="7"/>
      <c r="D969" s="7"/>
    </row>
    <row r="970" spans="3:4" x14ac:dyDescent="0.25">
      <c r="C970" s="7"/>
      <c r="D970" s="7"/>
    </row>
    <row r="971" spans="3:4" x14ac:dyDescent="0.25">
      <c r="C971" s="7"/>
      <c r="D971" s="7"/>
    </row>
    <row r="972" spans="3:4" x14ac:dyDescent="0.25">
      <c r="C972" s="7"/>
      <c r="D972" s="7"/>
    </row>
    <row r="973" spans="3:4" x14ac:dyDescent="0.25">
      <c r="C973" s="7"/>
      <c r="D973" s="7"/>
    </row>
    <row r="974" spans="3:4" x14ac:dyDescent="0.25">
      <c r="C974" s="7"/>
      <c r="D974" s="7"/>
    </row>
    <row r="975" spans="3:4" x14ac:dyDescent="0.25">
      <c r="C975" s="7"/>
      <c r="D975" s="7"/>
    </row>
    <row r="976" spans="3:4" x14ac:dyDescent="0.25">
      <c r="C976" s="7"/>
      <c r="D976" s="7"/>
    </row>
    <row r="977" spans="3:4" x14ac:dyDescent="0.25">
      <c r="C977" s="7"/>
      <c r="D977" s="7"/>
    </row>
    <row r="978" spans="3:4" x14ac:dyDescent="0.25">
      <c r="C978" s="7"/>
      <c r="D978" s="7"/>
    </row>
    <row r="979" spans="3:4" x14ac:dyDescent="0.25">
      <c r="C979" s="7"/>
      <c r="D979" s="7"/>
    </row>
    <row r="980" spans="3:4" x14ac:dyDescent="0.25">
      <c r="C980" s="7"/>
      <c r="D980" s="7"/>
    </row>
    <row r="981" spans="3:4" x14ac:dyDescent="0.25">
      <c r="C981" s="7"/>
      <c r="D981" s="7"/>
    </row>
    <row r="982" spans="3:4" x14ac:dyDescent="0.25">
      <c r="C982" s="7"/>
      <c r="D982" s="7"/>
    </row>
    <row r="983" spans="3:4" x14ac:dyDescent="0.25">
      <c r="C983" s="7"/>
      <c r="D983" s="7"/>
    </row>
    <row r="984" spans="3:4" x14ac:dyDescent="0.25">
      <c r="C984" s="7"/>
      <c r="D984" s="7"/>
    </row>
    <row r="985" spans="3:4" x14ac:dyDescent="0.25">
      <c r="C985" s="7"/>
      <c r="D985" s="7"/>
    </row>
    <row r="986" spans="3:4" x14ac:dyDescent="0.25">
      <c r="C986" s="7"/>
      <c r="D986" s="7"/>
    </row>
    <row r="987" spans="3:4" x14ac:dyDescent="0.25">
      <c r="C987" s="7"/>
      <c r="D987" s="7"/>
    </row>
    <row r="988" spans="3:4" x14ac:dyDescent="0.25">
      <c r="C988" s="7"/>
      <c r="D988" s="7"/>
    </row>
    <row r="989" spans="3:4" x14ac:dyDescent="0.25">
      <c r="C989" s="7"/>
      <c r="D989" s="7"/>
    </row>
    <row r="990" spans="3:4" x14ac:dyDescent="0.25">
      <c r="C990" s="7"/>
      <c r="D990" s="7"/>
    </row>
    <row r="991" spans="3:4" x14ac:dyDescent="0.25">
      <c r="C991" s="7"/>
      <c r="D991" s="7"/>
    </row>
    <row r="992" spans="3:4" x14ac:dyDescent="0.25">
      <c r="C992" s="7"/>
      <c r="D992" s="7"/>
    </row>
    <row r="993" spans="3:4" x14ac:dyDescent="0.25">
      <c r="C993" s="7"/>
      <c r="D993" s="7"/>
    </row>
    <row r="994" spans="3:4" x14ac:dyDescent="0.25">
      <c r="C994" s="7"/>
      <c r="D994" s="7"/>
    </row>
    <row r="995" spans="3:4" x14ac:dyDescent="0.25">
      <c r="C995" s="7"/>
      <c r="D995" s="7"/>
    </row>
    <row r="996" spans="3:4" x14ac:dyDescent="0.25">
      <c r="C996" s="7"/>
      <c r="D996" s="7"/>
    </row>
    <row r="997" spans="3:4" x14ac:dyDescent="0.25">
      <c r="C997" s="7"/>
      <c r="D997" s="7"/>
    </row>
    <row r="998" spans="3:4" x14ac:dyDescent="0.25">
      <c r="C998" s="7"/>
      <c r="D998" s="7"/>
    </row>
    <row r="999" spans="3:4" x14ac:dyDescent="0.25">
      <c r="C999" s="7"/>
      <c r="D999" s="7"/>
    </row>
    <row r="1000" spans="3:4" x14ac:dyDescent="0.25">
      <c r="C1000" s="7"/>
      <c r="D1000" s="7"/>
    </row>
    <row r="1001" spans="3:4" x14ac:dyDescent="0.25">
      <c r="C1001" s="7"/>
      <c r="D1001" s="7"/>
    </row>
    <row r="1002" spans="3:4" x14ac:dyDescent="0.25">
      <c r="C1002" s="7"/>
      <c r="D1002" s="7"/>
    </row>
    <row r="1003" spans="3:4" x14ac:dyDescent="0.25">
      <c r="C1003" s="7"/>
      <c r="D1003" s="7"/>
    </row>
    <row r="1004" spans="3:4" x14ac:dyDescent="0.25">
      <c r="C1004" s="7"/>
      <c r="D1004" s="7"/>
    </row>
    <row r="1005" spans="3:4" x14ac:dyDescent="0.25">
      <c r="C1005" s="7"/>
      <c r="D1005" s="7"/>
    </row>
    <row r="1006" spans="3:4" x14ac:dyDescent="0.25">
      <c r="C1006" s="7"/>
      <c r="D1006" s="7"/>
    </row>
    <row r="1007" spans="3:4" x14ac:dyDescent="0.25">
      <c r="C1007" s="7"/>
      <c r="D1007" s="7"/>
    </row>
    <row r="1008" spans="3:4" x14ac:dyDescent="0.25">
      <c r="C1008" s="7"/>
      <c r="D1008" s="7"/>
    </row>
    <row r="1009" spans="3:4" x14ac:dyDescent="0.25">
      <c r="C1009" s="7"/>
      <c r="D1009" s="7"/>
    </row>
    <row r="1010" spans="3:4" x14ac:dyDescent="0.25">
      <c r="C1010" s="7"/>
      <c r="D1010" s="7"/>
    </row>
    <row r="1011" spans="3:4" x14ac:dyDescent="0.25">
      <c r="C1011" s="7"/>
      <c r="D1011" s="7"/>
    </row>
    <row r="1012" spans="3:4" x14ac:dyDescent="0.25">
      <c r="C1012" s="7"/>
      <c r="D1012" s="7"/>
    </row>
    <row r="1013" spans="3:4" x14ac:dyDescent="0.25">
      <c r="C1013" s="7"/>
      <c r="D1013" s="7"/>
    </row>
    <row r="1014" spans="3:4" x14ac:dyDescent="0.25">
      <c r="C1014" s="7"/>
      <c r="D1014" s="7"/>
    </row>
    <row r="1015" spans="3:4" x14ac:dyDescent="0.25">
      <c r="C1015" s="7"/>
      <c r="D1015" s="7"/>
    </row>
    <row r="1016" spans="3:4" x14ac:dyDescent="0.25">
      <c r="C1016" s="7"/>
      <c r="D1016" s="7"/>
    </row>
    <row r="1017" spans="3:4" x14ac:dyDescent="0.25">
      <c r="C1017" s="7"/>
      <c r="D1017" s="7"/>
    </row>
    <row r="1018" spans="3:4" x14ac:dyDescent="0.25">
      <c r="C1018" s="7"/>
      <c r="D1018" s="7"/>
    </row>
    <row r="1019" spans="3:4" x14ac:dyDescent="0.25">
      <c r="C1019" s="7"/>
      <c r="D1019" s="7"/>
    </row>
    <row r="1020" spans="3:4" x14ac:dyDescent="0.25">
      <c r="C1020" s="7"/>
      <c r="D1020" s="7"/>
    </row>
    <row r="1021" spans="3:4" x14ac:dyDescent="0.25">
      <c r="C1021" s="7"/>
      <c r="D1021" s="7"/>
    </row>
    <row r="1022" spans="3:4" x14ac:dyDescent="0.25">
      <c r="C1022" s="7"/>
      <c r="D1022" s="7"/>
    </row>
    <row r="1023" spans="3:4" x14ac:dyDescent="0.25">
      <c r="C1023" s="7"/>
      <c r="D1023" s="7"/>
    </row>
    <row r="1024" spans="3:4" x14ac:dyDescent="0.25">
      <c r="C1024" s="7"/>
      <c r="D1024" s="7"/>
    </row>
    <row r="1025" spans="3:4" x14ac:dyDescent="0.25">
      <c r="C1025" s="7"/>
      <c r="D1025" s="7"/>
    </row>
    <row r="1026" spans="3:4" x14ac:dyDescent="0.25">
      <c r="C1026" s="7"/>
      <c r="D1026" s="7"/>
    </row>
    <row r="1027" spans="3:4" x14ac:dyDescent="0.25">
      <c r="C1027" s="7"/>
      <c r="D1027" s="7"/>
    </row>
    <row r="1028" spans="3:4" x14ac:dyDescent="0.25">
      <c r="C1028" s="7"/>
      <c r="D1028" s="7"/>
    </row>
    <row r="1029" spans="3:4" x14ac:dyDescent="0.25">
      <c r="C1029" s="7"/>
      <c r="D1029" s="7"/>
    </row>
    <row r="1030" spans="3:4" x14ac:dyDescent="0.25">
      <c r="C1030" s="7"/>
      <c r="D1030" s="7"/>
    </row>
    <row r="1031" spans="3:4" x14ac:dyDescent="0.25">
      <c r="C1031" s="7"/>
      <c r="D1031" s="7"/>
    </row>
    <row r="1032" spans="3:4" x14ac:dyDescent="0.25">
      <c r="C1032" s="7"/>
      <c r="D1032" s="7"/>
    </row>
    <row r="1033" spans="3:4" x14ac:dyDescent="0.25">
      <c r="C1033" s="7"/>
      <c r="D1033" s="7"/>
    </row>
    <row r="1034" spans="3:4" x14ac:dyDescent="0.25">
      <c r="C1034" s="7"/>
      <c r="D1034" s="7"/>
    </row>
    <row r="1035" spans="3:4" x14ac:dyDescent="0.25">
      <c r="C1035" s="7"/>
      <c r="D1035" s="7"/>
    </row>
    <row r="1036" spans="3:4" x14ac:dyDescent="0.25">
      <c r="C1036" s="7"/>
      <c r="D1036" s="7"/>
    </row>
    <row r="1037" spans="3:4" x14ac:dyDescent="0.25">
      <c r="C1037" s="7"/>
      <c r="D1037" s="7"/>
    </row>
    <row r="1038" spans="3:4" x14ac:dyDescent="0.25">
      <c r="C1038" s="7"/>
      <c r="D1038" s="7"/>
    </row>
    <row r="1039" spans="3:4" x14ac:dyDescent="0.25">
      <c r="C1039" s="7"/>
      <c r="D1039" s="7"/>
    </row>
    <row r="1040" spans="3:4" x14ac:dyDescent="0.25">
      <c r="C1040" s="7"/>
      <c r="D1040" s="7"/>
    </row>
    <row r="1041" spans="3:4" x14ac:dyDescent="0.25">
      <c r="C1041" s="7"/>
      <c r="D1041" s="7"/>
    </row>
    <row r="1042" spans="3:4" x14ac:dyDescent="0.25">
      <c r="C1042" s="7"/>
      <c r="D1042" s="7"/>
    </row>
    <row r="1043" spans="3:4" x14ac:dyDescent="0.25">
      <c r="C1043" s="7"/>
      <c r="D1043" s="7"/>
    </row>
    <row r="1044" spans="3:4" x14ac:dyDescent="0.25">
      <c r="C1044" s="7"/>
      <c r="D1044" s="7"/>
    </row>
    <row r="1045" spans="3:4" x14ac:dyDescent="0.25">
      <c r="C1045" s="7"/>
      <c r="D1045" s="7"/>
    </row>
    <row r="1046" spans="3:4" x14ac:dyDescent="0.25">
      <c r="C1046" s="7"/>
      <c r="D1046" s="7"/>
    </row>
    <row r="1047" spans="3:4" x14ac:dyDescent="0.25">
      <c r="C1047" s="7"/>
      <c r="D1047" s="7"/>
    </row>
    <row r="1048" spans="3:4" x14ac:dyDescent="0.25">
      <c r="C1048" s="7"/>
      <c r="D1048" s="7"/>
    </row>
    <row r="1049" spans="3:4" x14ac:dyDescent="0.25">
      <c r="C1049" s="7"/>
      <c r="D1049" s="7"/>
    </row>
    <row r="1050" spans="3:4" x14ac:dyDescent="0.25">
      <c r="C1050" s="7"/>
      <c r="D1050" s="7"/>
    </row>
    <row r="1051" spans="3:4" x14ac:dyDescent="0.25">
      <c r="C1051" s="7"/>
      <c r="D1051" s="7"/>
    </row>
    <row r="1052" spans="3:4" x14ac:dyDescent="0.25">
      <c r="C1052" s="7"/>
      <c r="D1052" s="7"/>
    </row>
    <row r="1053" spans="3:4" x14ac:dyDescent="0.25">
      <c r="C1053" s="7"/>
      <c r="D1053" s="7"/>
    </row>
    <row r="1054" spans="3:4" x14ac:dyDescent="0.25">
      <c r="C1054" s="7"/>
      <c r="D1054" s="7"/>
    </row>
    <row r="1055" spans="3:4" x14ac:dyDescent="0.25">
      <c r="C1055" s="7"/>
      <c r="D1055" s="7"/>
    </row>
    <row r="1056" spans="3:4" x14ac:dyDescent="0.25">
      <c r="C1056" s="7"/>
      <c r="D1056" s="7"/>
    </row>
    <row r="1057" spans="3:4" x14ac:dyDescent="0.25">
      <c r="C1057" s="7"/>
      <c r="D1057" s="7"/>
    </row>
    <row r="1058" spans="3:4" x14ac:dyDescent="0.25">
      <c r="C1058" s="7"/>
      <c r="D1058" s="7"/>
    </row>
    <row r="1059" spans="3:4" x14ac:dyDescent="0.25">
      <c r="C1059" s="7"/>
      <c r="D1059" s="7"/>
    </row>
    <row r="1060" spans="3:4" x14ac:dyDescent="0.25">
      <c r="C1060" s="7"/>
      <c r="D1060" s="7"/>
    </row>
    <row r="1061" spans="3:4" x14ac:dyDescent="0.25">
      <c r="C1061" s="7"/>
      <c r="D1061" s="7"/>
    </row>
    <row r="1062" spans="3:4" x14ac:dyDescent="0.25">
      <c r="C1062" s="7"/>
      <c r="D1062" s="7"/>
    </row>
    <row r="1063" spans="3:4" x14ac:dyDescent="0.25">
      <c r="C1063" s="7"/>
      <c r="D1063" s="7"/>
    </row>
    <row r="1064" spans="3:4" x14ac:dyDescent="0.25">
      <c r="C1064" s="7"/>
      <c r="D1064" s="7"/>
    </row>
    <row r="1065" spans="3:4" x14ac:dyDescent="0.25">
      <c r="C1065" s="7"/>
      <c r="D1065" s="7"/>
    </row>
    <row r="1066" spans="3:4" x14ac:dyDescent="0.25">
      <c r="C1066" s="7"/>
      <c r="D1066" s="7"/>
    </row>
    <row r="1067" spans="3:4" x14ac:dyDescent="0.25">
      <c r="C1067" s="7"/>
      <c r="D1067" s="7"/>
    </row>
    <row r="1068" spans="3:4" x14ac:dyDescent="0.25">
      <c r="C1068" s="7"/>
      <c r="D1068" s="7"/>
    </row>
    <row r="1069" spans="3:4" x14ac:dyDescent="0.25">
      <c r="C1069" s="7"/>
      <c r="D1069" s="7"/>
    </row>
    <row r="1070" spans="3:4" x14ac:dyDescent="0.25">
      <c r="C1070" s="7"/>
      <c r="D1070" s="7"/>
    </row>
    <row r="1071" spans="3:4" x14ac:dyDescent="0.25">
      <c r="C1071" s="7"/>
      <c r="D1071" s="7"/>
    </row>
    <row r="1072" spans="3:4" x14ac:dyDescent="0.25">
      <c r="C1072" s="7"/>
      <c r="D1072" s="7"/>
    </row>
    <row r="1073" spans="3:4" x14ac:dyDescent="0.25">
      <c r="C1073" s="7"/>
      <c r="D1073" s="7"/>
    </row>
    <row r="1074" spans="3:4" x14ac:dyDescent="0.25">
      <c r="C1074" s="7"/>
      <c r="D1074" s="7"/>
    </row>
    <row r="1075" spans="3:4" x14ac:dyDescent="0.25">
      <c r="C1075" s="7"/>
      <c r="D1075" s="7"/>
    </row>
    <row r="1076" spans="3:4" x14ac:dyDescent="0.25">
      <c r="C1076" s="7"/>
      <c r="D1076" s="7"/>
    </row>
    <row r="1077" spans="3:4" x14ac:dyDescent="0.25">
      <c r="C1077" s="7"/>
      <c r="D1077" s="7"/>
    </row>
    <row r="1078" spans="3:4" x14ac:dyDescent="0.25">
      <c r="C1078" s="7"/>
      <c r="D1078" s="7"/>
    </row>
    <row r="1079" spans="3:4" x14ac:dyDescent="0.25">
      <c r="C1079" s="7"/>
      <c r="D1079" s="7"/>
    </row>
    <row r="1080" spans="3:4" x14ac:dyDescent="0.25">
      <c r="C1080" s="7"/>
      <c r="D1080" s="7"/>
    </row>
    <row r="1081" spans="3:4" x14ac:dyDescent="0.25">
      <c r="C1081" s="7"/>
      <c r="D1081" s="7"/>
    </row>
    <row r="1082" spans="3:4" x14ac:dyDescent="0.25">
      <c r="C1082" s="7"/>
      <c r="D1082" s="7"/>
    </row>
    <row r="1083" spans="3:4" x14ac:dyDescent="0.25">
      <c r="C1083" s="7"/>
      <c r="D1083" s="7"/>
    </row>
    <row r="1084" spans="3:4" x14ac:dyDescent="0.25">
      <c r="C1084" s="7"/>
      <c r="D1084" s="7"/>
    </row>
    <row r="1085" spans="3:4" x14ac:dyDescent="0.25">
      <c r="C1085" s="7"/>
      <c r="D1085" s="7"/>
    </row>
    <row r="1086" spans="3:4" x14ac:dyDescent="0.25">
      <c r="C1086" s="7"/>
      <c r="D1086" s="7"/>
    </row>
    <row r="1087" spans="3:4" x14ac:dyDescent="0.25">
      <c r="C1087" s="7"/>
      <c r="D1087" s="7"/>
    </row>
    <row r="1088" spans="3:4" x14ac:dyDescent="0.25">
      <c r="C1088" s="7"/>
      <c r="D1088" s="7"/>
    </row>
    <row r="1089" spans="3:4" x14ac:dyDescent="0.25">
      <c r="C1089" s="7"/>
      <c r="D1089" s="7"/>
    </row>
    <row r="1090" spans="3:4" x14ac:dyDescent="0.25">
      <c r="C1090" s="7"/>
      <c r="D1090" s="7"/>
    </row>
    <row r="1091" spans="3:4" x14ac:dyDescent="0.25">
      <c r="C1091" s="7"/>
      <c r="D1091" s="7"/>
    </row>
    <row r="1092" spans="3:4" x14ac:dyDescent="0.25">
      <c r="C1092" s="7"/>
      <c r="D1092" s="7"/>
    </row>
    <row r="1093" spans="3:4" x14ac:dyDescent="0.25">
      <c r="C1093" s="7"/>
      <c r="D1093" s="7"/>
    </row>
    <row r="1094" spans="3:4" x14ac:dyDescent="0.25">
      <c r="C1094" s="7"/>
      <c r="D1094" s="7"/>
    </row>
    <row r="1095" spans="3:4" x14ac:dyDescent="0.25">
      <c r="C1095" s="7"/>
      <c r="D1095" s="7"/>
    </row>
    <row r="1096" spans="3:4" x14ac:dyDescent="0.25">
      <c r="C1096" s="7"/>
      <c r="D1096" s="7"/>
    </row>
    <row r="1097" spans="3:4" x14ac:dyDescent="0.25">
      <c r="C1097" s="7"/>
      <c r="D1097" s="7"/>
    </row>
    <row r="1098" spans="3:4" x14ac:dyDescent="0.25">
      <c r="C1098" s="7"/>
      <c r="D1098" s="7"/>
    </row>
    <row r="1099" spans="3:4" x14ac:dyDescent="0.25">
      <c r="C1099" s="7"/>
      <c r="D1099" s="7"/>
    </row>
    <row r="1100" spans="3:4" x14ac:dyDescent="0.25">
      <c r="C1100" s="7"/>
      <c r="D1100" s="7"/>
    </row>
    <row r="1101" spans="3:4" x14ac:dyDescent="0.25">
      <c r="C1101" s="7"/>
      <c r="D1101" s="7"/>
    </row>
    <row r="1102" spans="3:4" x14ac:dyDescent="0.25">
      <c r="C1102" s="7"/>
      <c r="D1102" s="7"/>
    </row>
    <row r="1103" spans="3:4" x14ac:dyDescent="0.25">
      <c r="C1103" s="7"/>
      <c r="D1103" s="7"/>
    </row>
    <row r="1104" spans="3:4" x14ac:dyDescent="0.25">
      <c r="C1104" s="7"/>
      <c r="D1104" s="7"/>
    </row>
    <row r="1105" spans="3:4" x14ac:dyDescent="0.25">
      <c r="C1105" s="7"/>
      <c r="D1105" s="7"/>
    </row>
    <row r="1106" spans="3:4" x14ac:dyDescent="0.25">
      <c r="C1106" s="7"/>
      <c r="D1106" s="7"/>
    </row>
    <row r="1107" spans="3:4" x14ac:dyDescent="0.25">
      <c r="C1107" s="7"/>
      <c r="D1107" s="7"/>
    </row>
    <row r="1108" spans="3:4" x14ac:dyDescent="0.25">
      <c r="C1108" s="7"/>
      <c r="D1108" s="7"/>
    </row>
    <row r="1109" spans="3:4" x14ac:dyDescent="0.25">
      <c r="C1109" s="7"/>
      <c r="D1109" s="7"/>
    </row>
    <row r="1110" spans="3:4" x14ac:dyDescent="0.25">
      <c r="C1110" s="7"/>
      <c r="D1110" s="7"/>
    </row>
    <row r="1111" spans="3:4" x14ac:dyDescent="0.25">
      <c r="C1111" s="7"/>
      <c r="D1111" s="7"/>
    </row>
    <row r="1112" spans="3:4" x14ac:dyDescent="0.25">
      <c r="C1112" s="7"/>
      <c r="D1112" s="7"/>
    </row>
    <row r="1113" spans="3:4" x14ac:dyDescent="0.25">
      <c r="C1113" s="7"/>
      <c r="D1113" s="7"/>
    </row>
    <row r="1114" spans="3:4" x14ac:dyDescent="0.25">
      <c r="C1114" s="7"/>
      <c r="D1114" s="7"/>
    </row>
    <row r="1115" spans="3:4" x14ac:dyDescent="0.25">
      <c r="C1115" s="7"/>
      <c r="D1115" s="7"/>
    </row>
    <row r="1116" spans="3:4" x14ac:dyDescent="0.25">
      <c r="C1116" s="7"/>
      <c r="D1116" s="7"/>
    </row>
    <row r="1117" spans="3:4" x14ac:dyDescent="0.25">
      <c r="C1117" s="7"/>
      <c r="D1117" s="7"/>
    </row>
    <row r="1118" spans="3:4" x14ac:dyDescent="0.25">
      <c r="C1118" s="7"/>
      <c r="D1118" s="7"/>
    </row>
    <row r="1119" spans="3:4" x14ac:dyDescent="0.25">
      <c r="C1119" s="7"/>
      <c r="D1119" s="7"/>
    </row>
    <row r="1120" spans="3:4" x14ac:dyDescent="0.25">
      <c r="C1120" s="7"/>
      <c r="D1120" s="7"/>
    </row>
    <row r="1121" spans="3:4" x14ac:dyDescent="0.25">
      <c r="C1121" s="7"/>
      <c r="D1121" s="7"/>
    </row>
    <row r="1122" spans="3:4" x14ac:dyDescent="0.25">
      <c r="C1122" s="7"/>
      <c r="D1122" s="7"/>
    </row>
    <row r="1123" spans="3:4" x14ac:dyDescent="0.25">
      <c r="C1123" s="7"/>
      <c r="D1123" s="7"/>
    </row>
    <row r="1124" spans="3:4" x14ac:dyDescent="0.25">
      <c r="C1124" s="7"/>
      <c r="D1124" s="7"/>
    </row>
    <row r="1125" spans="3:4" x14ac:dyDescent="0.25">
      <c r="C1125" s="7"/>
      <c r="D1125" s="7"/>
    </row>
    <row r="1126" spans="3:4" x14ac:dyDescent="0.25">
      <c r="C1126" s="7"/>
      <c r="D1126" s="7"/>
    </row>
    <row r="1127" spans="3:4" x14ac:dyDescent="0.25">
      <c r="C1127" s="7"/>
      <c r="D1127" s="7"/>
    </row>
    <row r="1128" spans="3:4" x14ac:dyDescent="0.25">
      <c r="C1128" s="7"/>
      <c r="D1128" s="7"/>
    </row>
    <row r="1129" spans="3:4" x14ac:dyDescent="0.25">
      <c r="C1129" s="7"/>
      <c r="D1129" s="7"/>
    </row>
    <row r="1130" spans="3:4" x14ac:dyDescent="0.25">
      <c r="C1130" s="7"/>
      <c r="D1130" s="7"/>
    </row>
    <row r="1131" spans="3:4" x14ac:dyDescent="0.25">
      <c r="C1131" s="7"/>
      <c r="D1131" s="7"/>
    </row>
    <row r="1132" spans="3:4" x14ac:dyDescent="0.25">
      <c r="C1132" s="7"/>
      <c r="D1132" s="7"/>
    </row>
    <row r="1133" spans="3:4" x14ac:dyDescent="0.25">
      <c r="C1133" s="7"/>
      <c r="D1133" s="7"/>
    </row>
    <row r="1134" spans="3:4" x14ac:dyDescent="0.25">
      <c r="C1134" s="7"/>
      <c r="D1134" s="7"/>
    </row>
    <row r="1135" spans="3:4" x14ac:dyDescent="0.25">
      <c r="C1135" s="7"/>
      <c r="D1135" s="7"/>
    </row>
    <row r="1136" spans="3:4" x14ac:dyDescent="0.25">
      <c r="C1136" s="7"/>
      <c r="D1136" s="7"/>
    </row>
    <row r="1137" spans="3:4" x14ac:dyDescent="0.25">
      <c r="C1137" s="7"/>
      <c r="D1137" s="7"/>
    </row>
    <row r="1138" spans="3:4" x14ac:dyDescent="0.25">
      <c r="C1138" s="7"/>
      <c r="D1138" s="7"/>
    </row>
    <row r="1139" spans="3:4" x14ac:dyDescent="0.25">
      <c r="C1139" s="7"/>
      <c r="D1139" s="7"/>
    </row>
    <row r="1140" spans="3:4" x14ac:dyDescent="0.25">
      <c r="C1140" s="7"/>
      <c r="D1140" s="7"/>
    </row>
    <row r="1141" spans="3:4" x14ac:dyDescent="0.25">
      <c r="C1141" s="7"/>
      <c r="D1141" s="7"/>
    </row>
    <row r="1142" spans="3:4" x14ac:dyDescent="0.25">
      <c r="C1142" s="7"/>
      <c r="D1142" s="7"/>
    </row>
    <row r="1143" spans="3:4" x14ac:dyDescent="0.25">
      <c r="C1143" s="7"/>
      <c r="D1143" s="7"/>
    </row>
    <row r="1144" spans="3:4" x14ac:dyDescent="0.25">
      <c r="C1144" s="7"/>
      <c r="D1144" s="7"/>
    </row>
    <row r="1145" spans="3:4" x14ac:dyDescent="0.25">
      <c r="C1145" s="7"/>
      <c r="D1145" s="7"/>
    </row>
    <row r="1146" spans="3:4" x14ac:dyDescent="0.25">
      <c r="C1146" s="7"/>
      <c r="D1146" s="7"/>
    </row>
    <row r="1147" spans="3:4" x14ac:dyDescent="0.25">
      <c r="C1147" s="7"/>
      <c r="D1147" s="7"/>
    </row>
    <row r="1148" spans="3:4" x14ac:dyDescent="0.25">
      <c r="C1148" s="7"/>
      <c r="D1148" s="7"/>
    </row>
    <row r="1149" spans="3:4" x14ac:dyDescent="0.25">
      <c r="C1149" s="7"/>
      <c r="D1149" s="7"/>
    </row>
    <row r="1150" spans="3:4" x14ac:dyDescent="0.25">
      <c r="C1150" s="7"/>
      <c r="D1150" s="7"/>
    </row>
    <row r="1151" spans="3:4" x14ac:dyDescent="0.25">
      <c r="C1151" s="7"/>
      <c r="D1151" s="7"/>
    </row>
    <row r="1152" spans="3:4" x14ac:dyDescent="0.25">
      <c r="C1152" s="7"/>
      <c r="D1152" s="7"/>
    </row>
    <row r="1153" spans="3:4" x14ac:dyDescent="0.25">
      <c r="C1153" s="7"/>
      <c r="D1153" s="7"/>
    </row>
    <row r="1154" spans="3:4" x14ac:dyDescent="0.25">
      <c r="C1154" s="7"/>
      <c r="D1154" s="7"/>
    </row>
    <row r="1155" spans="3:4" x14ac:dyDescent="0.25">
      <c r="C1155" s="7"/>
      <c r="D1155" s="7"/>
    </row>
    <row r="1156" spans="3:4" x14ac:dyDescent="0.25">
      <c r="C1156" s="7"/>
      <c r="D1156" s="7"/>
    </row>
    <row r="1157" spans="3:4" x14ac:dyDescent="0.25">
      <c r="C1157" s="7"/>
      <c r="D1157" s="7"/>
    </row>
    <row r="1158" spans="3:4" x14ac:dyDescent="0.25">
      <c r="C1158" s="7"/>
      <c r="D1158" s="7"/>
    </row>
    <row r="1159" spans="3:4" x14ac:dyDescent="0.25">
      <c r="C1159" s="7"/>
      <c r="D1159" s="7"/>
    </row>
    <row r="1160" spans="3:4" x14ac:dyDescent="0.25">
      <c r="C1160" s="7"/>
      <c r="D1160" s="7"/>
    </row>
    <row r="1161" spans="3:4" x14ac:dyDescent="0.25">
      <c r="C1161" s="7"/>
      <c r="D1161" s="7"/>
    </row>
    <row r="1162" spans="3:4" x14ac:dyDescent="0.25">
      <c r="C1162" s="7"/>
      <c r="D1162" s="7"/>
    </row>
    <row r="1163" spans="3:4" x14ac:dyDescent="0.25">
      <c r="C1163" s="7"/>
      <c r="D1163" s="7"/>
    </row>
    <row r="1164" spans="3:4" x14ac:dyDescent="0.25">
      <c r="C1164" s="7"/>
      <c r="D1164" s="7"/>
    </row>
    <row r="1165" spans="3:4" x14ac:dyDescent="0.25">
      <c r="C1165" s="7"/>
      <c r="D1165" s="7"/>
    </row>
    <row r="1166" spans="3:4" x14ac:dyDescent="0.25">
      <c r="C1166" s="7"/>
      <c r="D1166" s="7"/>
    </row>
    <row r="1167" spans="3:4" x14ac:dyDescent="0.25">
      <c r="C1167" s="7"/>
      <c r="D1167" s="7"/>
    </row>
    <row r="1168" spans="3:4" x14ac:dyDescent="0.25">
      <c r="C1168" s="7"/>
      <c r="D1168" s="7"/>
    </row>
    <row r="1169" spans="3:4" x14ac:dyDescent="0.25">
      <c r="C1169" s="7"/>
      <c r="D1169" s="7"/>
    </row>
    <row r="1170" spans="3:4" x14ac:dyDescent="0.25">
      <c r="C1170" s="7"/>
      <c r="D1170" s="7"/>
    </row>
    <row r="1171" spans="3:4" x14ac:dyDescent="0.25">
      <c r="C1171" s="7"/>
      <c r="D1171" s="7"/>
    </row>
    <row r="1172" spans="3:4" x14ac:dyDescent="0.25">
      <c r="C1172" s="7"/>
      <c r="D1172" s="7"/>
    </row>
    <row r="1173" spans="3:4" x14ac:dyDescent="0.25">
      <c r="C1173" s="7"/>
      <c r="D1173" s="7"/>
    </row>
    <row r="1174" spans="3:4" x14ac:dyDescent="0.25">
      <c r="C1174" s="7"/>
      <c r="D1174" s="7"/>
    </row>
    <row r="1175" spans="3:4" x14ac:dyDescent="0.25">
      <c r="C1175" s="7"/>
      <c r="D1175" s="7"/>
    </row>
    <row r="1176" spans="3:4" x14ac:dyDescent="0.25">
      <c r="C1176" s="7"/>
      <c r="D1176" s="7"/>
    </row>
    <row r="1177" spans="3:4" x14ac:dyDescent="0.25">
      <c r="C1177" s="7"/>
      <c r="D1177" s="7"/>
    </row>
    <row r="1178" spans="3:4" x14ac:dyDescent="0.25">
      <c r="C1178" s="7"/>
      <c r="D1178" s="7"/>
    </row>
    <row r="1179" spans="3:4" x14ac:dyDescent="0.25">
      <c r="C1179" s="7"/>
      <c r="D1179" s="7"/>
    </row>
    <row r="1180" spans="3:4" x14ac:dyDescent="0.25">
      <c r="C1180" s="7"/>
      <c r="D1180" s="7"/>
    </row>
    <row r="1181" spans="3:4" x14ac:dyDescent="0.25">
      <c r="C1181" s="7"/>
      <c r="D1181" s="7"/>
    </row>
    <row r="1182" spans="3:4" x14ac:dyDescent="0.25">
      <c r="C1182" s="7"/>
      <c r="D1182" s="7"/>
    </row>
    <row r="1183" spans="3:4" x14ac:dyDescent="0.25">
      <c r="C1183" s="7"/>
      <c r="D1183" s="7"/>
    </row>
    <row r="1184" spans="3:4" x14ac:dyDescent="0.25">
      <c r="C1184" s="7"/>
      <c r="D1184" s="7"/>
    </row>
    <row r="1185" spans="3:4" x14ac:dyDescent="0.25">
      <c r="C1185" s="7"/>
      <c r="D1185" s="7"/>
    </row>
    <row r="1186" spans="3:4" x14ac:dyDescent="0.25">
      <c r="C1186" s="7"/>
      <c r="D1186" s="7"/>
    </row>
    <row r="1187" spans="3:4" x14ac:dyDescent="0.25">
      <c r="C1187" s="7"/>
      <c r="D1187" s="7"/>
    </row>
    <row r="1188" spans="3:4" x14ac:dyDescent="0.25">
      <c r="C1188" s="7"/>
      <c r="D1188" s="7"/>
    </row>
    <row r="1189" spans="3:4" x14ac:dyDescent="0.25">
      <c r="C1189" s="7"/>
      <c r="D1189" s="7"/>
    </row>
    <row r="1190" spans="3:4" x14ac:dyDescent="0.25">
      <c r="C1190" s="7"/>
      <c r="D1190" s="7"/>
    </row>
    <row r="1191" spans="3:4" x14ac:dyDescent="0.25">
      <c r="C1191" s="7"/>
      <c r="D1191" s="7"/>
    </row>
    <row r="1192" spans="3:4" x14ac:dyDescent="0.25">
      <c r="C1192" s="7"/>
      <c r="D1192" s="7"/>
    </row>
    <row r="1193" spans="3:4" x14ac:dyDescent="0.25">
      <c r="C1193" s="7"/>
      <c r="D1193" s="7"/>
    </row>
    <row r="1194" spans="3:4" x14ac:dyDescent="0.25">
      <c r="C1194" s="7"/>
      <c r="D1194" s="7"/>
    </row>
    <row r="1195" spans="3:4" x14ac:dyDescent="0.25">
      <c r="C1195" s="7"/>
      <c r="D1195" s="7"/>
    </row>
    <row r="1196" spans="3:4" x14ac:dyDescent="0.25">
      <c r="C1196" s="7"/>
      <c r="D1196" s="7"/>
    </row>
    <row r="1197" spans="3:4" x14ac:dyDescent="0.25">
      <c r="C1197" s="7"/>
      <c r="D1197" s="7"/>
    </row>
    <row r="1198" spans="3:4" x14ac:dyDescent="0.25">
      <c r="C1198" s="7"/>
      <c r="D1198" s="7"/>
    </row>
    <row r="1199" spans="3:4" x14ac:dyDescent="0.25">
      <c r="C1199" s="7"/>
      <c r="D1199" s="7"/>
    </row>
    <row r="1200" spans="3:4" x14ac:dyDescent="0.25">
      <c r="C1200" s="7"/>
      <c r="D1200" s="7"/>
    </row>
    <row r="1201" spans="3:4" x14ac:dyDescent="0.25">
      <c r="C1201" s="7"/>
      <c r="D1201" s="7"/>
    </row>
    <row r="1202" spans="3:4" x14ac:dyDescent="0.25">
      <c r="C1202" s="7"/>
      <c r="D1202" s="7"/>
    </row>
    <row r="1203" spans="3:4" x14ac:dyDescent="0.25">
      <c r="C1203" s="7"/>
      <c r="D1203" s="7"/>
    </row>
    <row r="1204" spans="3:4" x14ac:dyDescent="0.25">
      <c r="C1204" s="7"/>
      <c r="D1204" s="7"/>
    </row>
    <row r="1205" spans="3:4" x14ac:dyDescent="0.25">
      <c r="C1205" s="7"/>
      <c r="D1205" s="7"/>
    </row>
    <row r="1206" spans="3:4" x14ac:dyDescent="0.25">
      <c r="C1206" s="7"/>
      <c r="D1206" s="7"/>
    </row>
    <row r="1207" spans="3:4" x14ac:dyDescent="0.25">
      <c r="C1207" s="7"/>
      <c r="D1207" s="7"/>
    </row>
    <row r="1208" spans="3:4" x14ac:dyDescent="0.25">
      <c r="C1208" s="7"/>
      <c r="D1208" s="7"/>
    </row>
    <row r="1209" spans="3:4" x14ac:dyDescent="0.25">
      <c r="C1209" s="7"/>
      <c r="D1209" s="7"/>
    </row>
    <row r="1210" spans="3:4" x14ac:dyDescent="0.25">
      <c r="C1210" s="7"/>
      <c r="D1210" s="7"/>
    </row>
    <row r="1211" spans="3:4" x14ac:dyDescent="0.25">
      <c r="C1211" s="7"/>
      <c r="D1211" s="7"/>
    </row>
    <row r="1212" spans="3:4" x14ac:dyDescent="0.25">
      <c r="C1212" s="7"/>
      <c r="D1212" s="7"/>
    </row>
    <row r="1213" spans="3:4" x14ac:dyDescent="0.25">
      <c r="C1213" s="7"/>
      <c r="D1213" s="7"/>
    </row>
    <row r="1214" spans="3:4" x14ac:dyDescent="0.25">
      <c r="C1214" s="7"/>
      <c r="D1214" s="7"/>
    </row>
    <row r="1215" spans="3:4" x14ac:dyDescent="0.25">
      <c r="C1215" s="7"/>
      <c r="D1215" s="7"/>
    </row>
    <row r="1216" spans="3:4" x14ac:dyDescent="0.25">
      <c r="C1216" s="7"/>
      <c r="D1216" s="7"/>
    </row>
    <row r="1217" spans="3:4" x14ac:dyDescent="0.25">
      <c r="C1217" s="7"/>
      <c r="D1217" s="7"/>
    </row>
    <row r="1218" spans="3:4" x14ac:dyDescent="0.25">
      <c r="C1218" s="7"/>
      <c r="D1218" s="7"/>
    </row>
    <row r="1219" spans="3:4" x14ac:dyDescent="0.25">
      <c r="C1219" s="7"/>
      <c r="D1219" s="7"/>
    </row>
    <row r="1220" spans="3:4" x14ac:dyDescent="0.25">
      <c r="C1220" s="7"/>
      <c r="D1220" s="7"/>
    </row>
    <row r="1221" spans="3:4" x14ac:dyDescent="0.25">
      <c r="C1221" s="7"/>
      <c r="D1221" s="7"/>
    </row>
    <row r="1222" spans="3:4" x14ac:dyDescent="0.25">
      <c r="C1222" s="7"/>
      <c r="D1222" s="7"/>
    </row>
    <row r="1223" spans="3:4" x14ac:dyDescent="0.25">
      <c r="C1223" s="7"/>
      <c r="D1223" s="7"/>
    </row>
    <row r="1224" spans="3:4" x14ac:dyDescent="0.25">
      <c r="C1224" s="7"/>
      <c r="D1224" s="7"/>
    </row>
    <row r="1225" spans="3:4" x14ac:dyDescent="0.25">
      <c r="C1225" s="7"/>
      <c r="D1225" s="7"/>
    </row>
    <row r="1226" spans="3:4" x14ac:dyDescent="0.25">
      <c r="C1226" s="7"/>
      <c r="D1226" s="7"/>
    </row>
    <row r="1227" spans="3:4" x14ac:dyDescent="0.25">
      <c r="C1227" s="7"/>
      <c r="D1227" s="7"/>
    </row>
    <row r="1228" spans="3:4" x14ac:dyDescent="0.25">
      <c r="C1228" s="7"/>
      <c r="D1228" s="7"/>
    </row>
    <row r="1229" spans="3:4" x14ac:dyDescent="0.25">
      <c r="C1229" s="7"/>
      <c r="D1229" s="7"/>
    </row>
    <row r="1230" spans="3:4" x14ac:dyDescent="0.25">
      <c r="C1230" s="7"/>
      <c r="D1230" s="7"/>
    </row>
    <row r="1231" spans="3:4" x14ac:dyDescent="0.25">
      <c r="C1231" s="7"/>
      <c r="D1231" s="7"/>
    </row>
    <row r="1232" spans="3:4" x14ac:dyDescent="0.25">
      <c r="C1232" s="7"/>
      <c r="D1232" s="7"/>
    </row>
    <row r="1233" spans="3:4" x14ac:dyDescent="0.25">
      <c r="C1233" s="7"/>
      <c r="D1233" s="7"/>
    </row>
    <row r="1234" spans="3:4" x14ac:dyDescent="0.25">
      <c r="C1234" s="7"/>
      <c r="D1234" s="7"/>
    </row>
    <row r="1235" spans="3:4" x14ac:dyDescent="0.25">
      <c r="C1235" s="7"/>
      <c r="D1235" s="7"/>
    </row>
    <row r="1236" spans="3:4" x14ac:dyDescent="0.25">
      <c r="C1236" s="7"/>
      <c r="D1236" s="7"/>
    </row>
    <row r="1237" spans="3:4" x14ac:dyDescent="0.25">
      <c r="C1237" s="7"/>
      <c r="D1237" s="7"/>
    </row>
    <row r="1238" spans="3:4" x14ac:dyDescent="0.25">
      <c r="C1238" s="7"/>
      <c r="D1238" s="7"/>
    </row>
    <row r="1239" spans="3:4" x14ac:dyDescent="0.25">
      <c r="C1239" s="7"/>
      <c r="D1239" s="7"/>
    </row>
    <row r="1240" spans="3:4" x14ac:dyDescent="0.25">
      <c r="C1240" s="7"/>
      <c r="D1240" s="7"/>
    </row>
    <row r="1241" spans="3:4" x14ac:dyDescent="0.25">
      <c r="C1241" s="7"/>
      <c r="D1241" s="7"/>
    </row>
    <row r="1242" spans="3:4" x14ac:dyDescent="0.25">
      <c r="C1242" s="7"/>
      <c r="D1242" s="7"/>
    </row>
    <row r="1243" spans="3:4" x14ac:dyDescent="0.25">
      <c r="C1243" s="7"/>
      <c r="D1243" s="7"/>
    </row>
    <row r="1244" spans="3:4" x14ac:dyDescent="0.25">
      <c r="C1244" s="7"/>
      <c r="D1244" s="7"/>
    </row>
    <row r="1245" spans="3:4" x14ac:dyDescent="0.25">
      <c r="C1245" s="7"/>
      <c r="D1245" s="7"/>
    </row>
    <row r="1246" spans="3:4" x14ac:dyDescent="0.25">
      <c r="C1246" s="7"/>
      <c r="D1246" s="7"/>
    </row>
    <row r="1247" spans="3:4" x14ac:dyDescent="0.25">
      <c r="C1247" s="7"/>
      <c r="D1247" s="7"/>
    </row>
    <row r="1248" spans="3:4" x14ac:dyDescent="0.25">
      <c r="C1248" s="7"/>
      <c r="D1248" s="7"/>
    </row>
    <row r="1249" spans="3:4" x14ac:dyDescent="0.25">
      <c r="C1249" s="7"/>
      <c r="D1249" s="7"/>
    </row>
    <row r="1250" spans="3:4" x14ac:dyDescent="0.25">
      <c r="C1250" s="7"/>
      <c r="D1250" s="7"/>
    </row>
    <row r="1251" spans="3:4" x14ac:dyDescent="0.25">
      <c r="C1251" s="7"/>
      <c r="D1251" s="7"/>
    </row>
    <row r="1252" spans="3:4" x14ac:dyDescent="0.25">
      <c r="C1252" s="7"/>
      <c r="D1252" s="7"/>
    </row>
    <row r="1253" spans="3:4" x14ac:dyDescent="0.25">
      <c r="C1253" s="7"/>
      <c r="D1253" s="7"/>
    </row>
    <row r="1254" spans="3:4" x14ac:dyDescent="0.25">
      <c r="C1254" s="7"/>
      <c r="D1254" s="7"/>
    </row>
    <row r="1255" spans="3:4" x14ac:dyDescent="0.25">
      <c r="C1255" s="7"/>
      <c r="D1255" s="7"/>
    </row>
    <row r="1256" spans="3:4" x14ac:dyDescent="0.25">
      <c r="C1256" s="7"/>
      <c r="D1256" s="7"/>
    </row>
    <row r="1257" spans="3:4" x14ac:dyDescent="0.25">
      <c r="C1257" s="7"/>
      <c r="D1257" s="7"/>
    </row>
    <row r="1258" spans="3:4" x14ac:dyDescent="0.25">
      <c r="C1258" s="7"/>
      <c r="D1258" s="7"/>
    </row>
    <row r="1259" spans="3:4" x14ac:dyDescent="0.25">
      <c r="C1259" s="7"/>
      <c r="D1259" s="7"/>
    </row>
    <row r="1260" spans="3:4" x14ac:dyDescent="0.25">
      <c r="C1260" s="7"/>
      <c r="D1260" s="7"/>
    </row>
    <row r="1261" spans="3:4" x14ac:dyDescent="0.25">
      <c r="C1261" s="7"/>
      <c r="D1261" s="7"/>
    </row>
    <row r="1262" spans="3:4" x14ac:dyDescent="0.25">
      <c r="C1262" s="7"/>
      <c r="D1262" s="7"/>
    </row>
    <row r="1263" spans="3:4" x14ac:dyDescent="0.25">
      <c r="C1263" s="7"/>
      <c r="D1263" s="7"/>
    </row>
    <row r="1264" spans="3:4" x14ac:dyDescent="0.25">
      <c r="C1264" s="7"/>
      <c r="D1264" s="7"/>
    </row>
    <row r="1265" spans="3:4" x14ac:dyDescent="0.25">
      <c r="C1265" s="7"/>
      <c r="D1265" s="7"/>
    </row>
    <row r="1266" spans="3:4" x14ac:dyDescent="0.25">
      <c r="C1266" s="7"/>
      <c r="D1266" s="7"/>
    </row>
    <row r="1267" spans="3:4" x14ac:dyDescent="0.25">
      <c r="C1267" s="7"/>
      <c r="D1267" s="7"/>
    </row>
    <row r="1268" spans="3:4" x14ac:dyDescent="0.25">
      <c r="C1268" s="7"/>
      <c r="D1268" s="7"/>
    </row>
    <row r="1269" spans="3:4" x14ac:dyDescent="0.25">
      <c r="C1269" s="7"/>
      <c r="D1269" s="7"/>
    </row>
    <row r="1270" spans="3:4" x14ac:dyDescent="0.25">
      <c r="C1270" s="7"/>
      <c r="D1270" s="7"/>
    </row>
    <row r="1271" spans="3:4" x14ac:dyDescent="0.25">
      <c r="C1271" s="7"/>
      <c r="D1271" s="7"/>
    </row>
    <row r="1272" spans="3:4" x14ac:dyDescent="0.25">
      <c r="C1272" s="7"/>
      <c r="D1272" s="7"/>
    </row>
    <row r="1273" spans="3:4" x14ac:dyDescent="0.25">
      <c r="C1273" s="7"/>
      <c r="D1273" s="7"/>
    </row>
    <row r="1274" spans="3:4" x14ac:dyDescent="0.25">
      <c r="C1274" s="7"/>
      <c r="D1274" s="7"/>
    </row>
    <row r="1275" spans="3:4" x14ac:dyDescent="0.25">
      <c r="C1275" s="7"/>
      <c r="D1275" s="7"/>
    </row>
    <row r="1276" spans="3:4" x14ac:dyDescent="0.25">
      <c r="C1276" s="7"/>
      <c r="D1276" s="7"/>
    </row>
    <row r="1277" spans="3:4" x14ac:dyDescent="0.25">
      <c r="C1277" s="7"/>
      <c r="D1277" s="7"/>
    </row>
    <row r="1278" spans="3:4" x14ac:dyDescent="0.25">
      <c r="C1278" s="7"/>
      <c r="D1278" s="7"/>
    </row>
    <row r="1279" spans="3:4" x14ac:dyDescent="0.25">
      <c r="C1279" s="7"/>
      <c r="D1279" s="7"/>
    </row>
    <row r="1280" spans="3:4" x14ac:dyDescent="0.25">
      <c r="C1280" s="7"/>
      <c r="D1280" s="7"/>
    </row>
    <row r="1281" spans="3:4" x14ac:dyDescent="0.25">
      <c r="C1281" s="7"/>
      <c r="D1281" s="7"/>
    </row>
    <row r="1282" spans="3:4" x14ac:dyDescent="0.25">
      <c r="C1282" s="7"/>
      <c r="D1282" s="7"/>
    </row>
    <row r="1283" spans="3:4" x14ac:dyDescent="0.25">
      <c r="C1283" s="7"/>
      <c r="D1283" s="7"/>
    </row>
    <row r="1284" spans="3:4" x14ac:dyDescent="0.25">
      <c r="C1284" s="7"/>
      <c r="D1284" s="7"/>
    </row>
    <row r="1285" spans="3:4" x14ac:dyDescent="0.25">
      <c r="C1285" s="7"/>
      <c r="D1285" s="7"/>
    </row>
    <row r="1286" spans="3:4" x14ac:dyDescent="0.25">
      <c r="C1286" s="7"/>
      <c r="D1286" s="7"/>
    </row>
    <row r="1287" spans="3:4" x14ac:dyDescent="0.25">
      <c r="C1287" s="7"/>
      <c r="D1287" s="7"/>
    </row>
    <row r="1288" spans="3:4" x14ac:dyDescent="0.25">
      <c r="C1288" s="7"/>
      <c r="D1288" s="7"/>
    </row>
    <row r="1289" spans="3:4" x14ac:dyDescent="0.25">
      <c r="C1289" s="7"/>
      <c r="D1289" s="7"/>
    </row>
    <row r="1290" spans="3:4" x14ac:dyDescent="0.25">
      <c r="C1290" s="7"/>
      <c r="D1290" s="7"/>
    </row>
    <row r="1291" spans="3:4" x14ac:dyDescent="0.25">
      <c r="C1291" s="7"/>
      <c r="D1291" s="7"/>
    </row>
    <row r="1292" spans="3:4" x14ac:dyDescent="0.25">
      <c r="C1292" s="7"/>
      <c r="D1292" s="7"/>
    </row>
    <row r="1293" spans="3:4" x14ac:dyDescent="0.25">
      <c r="C1293" s="7"/>
      <c r="D1293" s="7"/>
    </row>
    <row r="1294" spans="3:4" x14ac:dyDescent="0.25">
      <c r="C1294" s="7"/>
      <c r="D1294" s="7"/>
    </row>
    <row r="1295" spans="3:4" x14ac:dyDescent="0.25">
      <c r="C1295" s="7"/>
      <c r="D1295" s="7"/>
    </row>
    <row r="1296" spans="3:4" x14ac:dyDescent="0.25">
      <c r="C1296" s="7"/>
      <c r="D1296" s="7"/>
    </row>
    <row r="1297" spans="3:4" x14ac:dyDescent="0.25">
      <c r="C1297" s="7"/>
      <c r="D1297" s="7"/>
    </row>
    <row r="1298" spans="3:4" x14ac:dyDescent="0.25">
      <c r="C1298" s="7"/>
      <c r="D1298" s="7"/>
    </row>
    <row r="1299" spans="3:4" x14ac:dyDescent="0.25">
      <c r="C1299" s="7"/>
      <c r="D1299" s="7"/>
    </row>
    <row r="1300" spans="3:4" x14ac:dyDescent="0.25">
      <c r="C1300" s="7"/>
      <c r="D1300" s="7"/>
    </row>
    <row r="1301" spans="3:4" x14ac:dyDescent="0.25">
      <c r="C1301" s="7"/>
      <c r="D1301" s="7"/>
    </row>
    <row r="1302" spans="3:4" x14ac:dyDescent="0.25">
      <c r="C1302" s="7"/>
      <c r="D1302" s="7"/>
    </row>
    <row r="1303" spans="3:4" x14ac:dyDescent="0.25">
      <c r="C1303" s="7"/>
      <c r="D1303" s="7"/>
    </row>
    <row r="1304" spans="3:4" x14ac:dyDescent="0.25">
      <c r="C1304" s="7"/>
      <c r="D1304" s="7"/>
    </row>
    <row r="1305" spans="3:4" x14ac:dyDescent="0.25">
      <c r="C1305" s="7"/>
      <c r="D1305" s="7"/>
    </row>
    <row r="1306" spans="3:4" x14ac:dyDescent="0.25">
      <c r="C1306" s="7"/>
      <c r="D1306" s="7"/>
    </row>
    <row r="1307" spans="3:4" x14ac:dyDescent="0.25">
      <c r="C1307" s="7"/>
      <c r="D1307" s="7"/>
    </row>
    <row r="1308" spans="3:4" x14ac:dyDescent="0.25">
      <c r="C1308" s="7"/>
      <c r="D1308" s="7"/>
    </row>
    <row r="1309" spans="3:4" x14ac:dyDescent="0.25">
      <c r="C1309" s="7"/>
      <c r="D1309" s="7"/>
    </row>
    <row r="1310" spans="3:4" x14ac:dyDescent="0.25">
      <c r="C1310" s="7"/>
      <c r="D1310" s="7"/>
    </row>
    <row r="1311" spans="3:4" x14ac:dyDescent="0.25">
      <c r="C1311" s="7"/>
      <c r="D1311" s="7"/>
    </row>
    <row r="1312" spans="3:4" x14ac:dyDescent="0.25">
      <c r="C1312" s="7"/>
      <c r="D1312" s="7"/>
    </row>
    <row r="1313" spans="3:4" x14ac:dyDescent="0.25">
      <c r="C1313" s="7"/>
      <c r="D1313" s="7"/>
    </row>
    <row r="1314" spans="3:4" x14ac:dyDescent="0.25">
      <c r="C1314" s="7"/>
      <c r="D1314" s="7"/>
    </row>
    <row r="1315" spans="3:4" x14ac:dyDescent="0.25">
      <c r="C1315" s="7"/>
      <c r="D1315" s="7"/>
    </row>
    <row r="1316" spans="3:4" x14ac:dyDescent="0.25">
      <c r="C1316" s="7"/>
      <c r="D1316" s="7"/>
    </row>
    <row r="1317" spans="3:4" x14ac:dyDescent="0.25">
      <c r="C1317" s="7"/>
      <c r="D1317" s="7"/>
    </row>
    <row r="1318" spans="3:4" x14ac:dyDescent="0.25">
      <c r="C1318" s="7"/>
      <c r="D1318" s="7"/>
    </row>
    <row r="1319" spans="3:4" x14ac:dyDescent="0.25">
      <c r="C1319" s="7"/>
      <c r="D1319" s="7"/>
    </row>
    <row r="1320" spans="3:4" x14ac:dyDescent="0.25">
      <c r="C1320" s="7"/>
      <c r="D1320" s="7"/>
    </row>
    <row r="1321" spans="3:4" x14ac:dyDescent="0.25">
      <c r="C1321" s="7"/>
      <c r="D1321" s="7"/>
    </row>
    <row r="1322" spans="3:4" x14ac:dyDescent="0.25">
      <c r="C1322" s="7"/>
      <c r="D1322" s="7"/>
    </row>
    <row r="1323" spans="3:4" x14ac:dyDescent="0.25">
      <c r="C1323" s="7"/>
      <c r="D1323" s="7"/>
    </row>
    <row r="1324" spans="3:4" x14ac:dyDescent="0.25">
      <c r="C1324" s="7"/>
      <c r="D1324" s="7"/>
    </row>
    <row r="1325" spans="3:4" x14ac:dyDescent="0.25">
      <c r="C1325" s="7"/>
      <c r="D1325" s="7"/>
    </row>
    <row r="1326" spans="3:4" x14ac:dyDescent="0.25">
      <c r="C1326" s="7"/>
      <c r="D1326" s="7"/>
    </row>
    <row r="1327" spans="3:4" x14ac:dyDescent="0.25">
      <c r="C1327" s="7"/>
      <c r="D1327" s="7"/>
    </row>
    <row r="1328" spans="3:4" x14ac:dyDescent="0.25">
      <c r="C1328" s="7"/>
      <c r="D1328" s="7"/>
    </row>
    <row r="1329" spans="3:4" x14ac:dyDescent="0.25">
      <c r="C1329" s="7"/>
      <c r="D1329" s="7"/>
    </row>
    <row r="1330" spans="3:4" x14ac:dyDescent="0.25">
      <c r="C1330" s="7"/>
      <c r="D1330" s="7"/>
    </row>
    <row r="1331" spans="3:4" x14ac:dyDescent="0.25">
      <c r="C1331" s="7"/>
      <c r="D1331" s="7"/>
    </row>
    <row r="1332" spans="3:4" x14ac:dyDescent="0.25">
      <c r="C1332" s="7"/>
      <c r="D1332" s="7"/>
    </row>
    <row r="1333" spans="3:4" x14ac:dyDescent="0.25">
      <c r="C1333" s="7"/>
      <c r="D1333" s="7"/>
    </row>
    <row r="1334" spans="3:4" x14ac:dyDescent="0.25">
      <c r="C1334" s="7"/>
      <c r="D1334" s="7"/>
    </row>
    <row r="1335" spans="3:4" x14ac:dyDescent="0.25">
      <c r="C1335" s="7"/>
      <c r="D1335" s="7"/>
    </row>
    <row r="1336" spans="3:4" x14ac:dyDescent="0.25">
      <c r="C1336" s="7"/>
      <c r="D1336" s="7"/>
    </row>
    <row r="1337" spans="3:4" x14ac:dyDescent="0.25">
      <c r="C1337" s="7"/>
      <c r="D1337" s="7"/>
    </row>
    <row r="1338" spans="3:4" x14ac:dyDescent="0.25">
      <c r="C1338" s="7"/>
      <c r="D1338" s="7"/>
    </row>
    <row r="1339" spans="3:4" x14ac:dyDescent="0.25">
      <c r="C1339" s="7"/>
      <c r="D1339" s="7"/>
    </row>
    <row r="1340" spans="3:4" x14ac:dyDescent="0.25">
      <c r="C1340" s="7"/>
      <c r="D1340" s="7"/>
    </row>
    <row r="1341" spans="3:4" x14ac:dyDescent="0.25">
      <c r="C1341" s="7"/>
      <c r="D1341" s="7"/>
    </row>
    <row r="1342" spans="3:4" x14ac:dyDescent="0.25">
      <c r="C1342" s="7"/>
      <c r="D1342" s="7"/>
    </row>
    <row r="1343" spans="3:4" x14ac:dyDescent="0.25">
      <c r="C1343" s="7"/>
      <c r="D1343" s="7"/>
    </row>
    <row r="1344" spans="3:4" x14ac:dyDescent="0.25">
      <c r="C1344" s="7"/>
      <c r="D1344" s="7"/>
    </row>
    <row r="1345" spans="3:4" x14ac:dyDescent="0.25">
      <c r="C1345" s="7"/>
      <c r="D1345" s="7"/>
    </row>
    <row r="1346" spans="3:4" x14ac:dyDescent="0.25">
      <c r="C1346" s="7"/>
      <c r="D1346" s="7"/>
    </row>
    <row r="1347" spans="3:4" x14ac:dyDescent="0.25">
      <c r="C1347" s="7"/>
      <c r="D1347" s="7"/>
    </row>
    <row r="1348" spans="3:4" x14ac:dyDescent="0.25">
      <c r="C1348" s="7"/>
      <c r="D1348" s="7"/>
    </row>
    <row r="1349" spans="3:4" x14ac:dyDescent="0.25">
      <c r="C1349" s="7"/>
      <c r="D1349" s="7"/>
    </row>
    <row r="1350" spans="3:4" x14ac:dyDescent="0.25">
      <c r="C1350" s="7"/>
      <c r="D1350" s="7"/>
    </row>
    <row r="1351" spans="3:4" x14ac:dyDescent="0.25">
      <c r="C1351" s="7"/>
      <c r="D1351" s="7"/>
    </row>
    <row r="1352" spans="3:4" x14ac:dyDescent="0.25">
      <c r="C1352" s="7"/>
      <c r="D1352" s="7"/>
    </row>
    <row r="1353" spans="3:4" x14ac:dyDescent="0.25">
      <c r="C1353" s="7"/>
      <c r="D1353" s="7"/>
    </row>
    <row r="1354" spans="3:4" x14ac:dyDescent="0.25">
      <c r="C1354" s="7"/>
      <c r="D1354" s="7"/>
    </row>
    <row r="1355" spans="3:4" x14ac:dyDescent="0.25">
      <c r="C1355" s="7"/>
      <c r="D1355" s="7"/>
    </row>
    <row r="1356" spans="3:4" x14ac:dyDescent="0.25">
      <c r="C1356" s="7"/>
      <c r="D1356" s="7"/>
    </row>
    <row r="1357" spans="3:4" x14ac:dyDescent="0.25">
      <c r="C1357" s="7"/>
      <c r="D1357" s="7"/>
    </row>
    <row r="1358" spans="3:4" x14ac:dyDescent="0.25">
      <c r="C1358" s="7"/>
      <c r="D1358" s="7"/>
    </row>
    <row r="1359" spans="3:4" x14ac:dyDescent="0.25">
      <c r="C1359" s="7"/>
      <c r="D1359" s="7"/>
    </row>
    <row r="1360" spans="3:4" x14ac:dyDescent="0.25">
      <c r="C1360" s="7"/>
      <c r="D1360" s="7"/>
    </row>
    <row r="1361" spans="3:4" x14ac:dyDescent="0.25">
      <c r="C1361" s="7"/>
      <c r="D1361" s="7"/>
    </row>
    <row r="1362" spans="3:4" x14ac:dyDescent="0.25">
      <c r="C1362" s="7"/>
      <c r="D1362" s="7"/>
    </row>
    <row r="1363" spans="3:4" x14ac:dyDescent="0.25">
      <c r="C1363" s="7"/>
      <c r="D1363" s="7"/>
    </row>
    <row r="1364" spans="3:4" x14ac:dyDescent="0.25">
      <c r="C1364" s="7"/>
      <c r="D1364" s="7"/>
    </row>
    <row r="1365" spans="3:4" x14ac:dyDescent="0.25">
      <c r="C1365" s="7"/>
      <c r="D1365" s="7"/>
    </row>
    <row r="1366" spans="3:4" x14ac:dyDescent="0.25">
      <c r="C1366" s="7"/>
      <c r="D1366" s="7"/>
    </row>
    <row r="1367" spans="3:4" x14ac:dyDescent="0.25">
      <c r="C1367" s="7"/>
      <c r="D1367" s="7"/>
    </row>
    <row r="1368" spans="3:4" x14ac:dyDescent="0.25">
      <c r="C1368" s="7"/>
      <c r="D1368" s="7"/>
    </row>
    <row r="1369" spans="3:4" x14ac:dyDescent="0.25">
      <c r="C1369" s="7"/>
      <c r="D1369" s="7"/>
    </row>
    <row r="1370" spans="3:4" x14ac:dyDescent="0.25">
      <c r="C1370" s="7"/>
      <c r="D1370" s="7"/>
    </row>
    <row r="1371" spans="3:4" x14ac:dyDescent="0.25">
      <c r="C1371" s="7"/>
      <c r="D1371" s="7"/>
    </row>
    <row r="1372" spans="3:4" x14ac:dyDescent="0.25">
      <c r="C1372" s="7"/>
      <c r="D1372" s="7"/>
    </row>
    <row r="1373" spans="3:4" x14ac:dyDescent="0.25">
      <c r="C1373" s="7"/>
      <c r="D1373" s="7"/>
    </row>
    <row r="1374" spans="3:4" x14ac:dyDescent="0.25">
      <c r="C1374" s="7"/>
      <c r="D1374" s="7"/>
    </row>
    <row r="1375" spans="3:4" x14ac:dyDescent="0.25">
      <c r="C1375" s="7"/>
      <c r="D1375" s="7"/>
    </row>
    <row r="1376" spans="3:4" x14ac:dyDescent="0.25">
      <c r="C1376" s="7"/>
      <c r="D1376" s="7"/>
    </row>
    <row r="1377" spans="3:4" x14ac:dyDescent="0.25">
      <c r="C1377" s="7"/>
      <c r="D1377" s="7"/>
    </row>
    <row r="1378" spans="3:4" x14ac:dyDescent="0.25">
      <c r="C1378" s="7"/>
      <c r="D1378" s="7"/>
    </row>
    <row r="1379" spans="3:4" x14ac:dyDescent="0.25">
      <c r="C1379" s="7"/>
      <c r="D1379" s="7"/>
    </row>
    <row r="1380" spans="3:4" x14ac:dyDescent="0.25">
      <c r="C1380" s="7"/>
      <c r="D1380" s="7"/>
    </row>
    <row r="1381" spans="3:4" x14ac:dyDescent="0.25">
      <c r="C1381" s="7"/>
      <c r="D1381" s="7"/>
    </row>
    <row r="1382" spans="3:4" x14ac:dyDescent="0.25">
      <c r="C1382" s="7"/>
      <c r="D1382" s="7"/>
    </row>
    <row r="1383" spans="3:4" x14ac:dyDescent="0.25">
      <c r="C1383" s="7"/>
      <c r="D1383" s="7"/>
    </row>
    <row r="1384" spans="3:4" x14ac:dyDescent="0.25">
      <c r="C1384" s="7"/>
      <c r="D1384" s="7"/>
    </row>
    <row r="1385" spans="3:4" x14ac:dyDescent="0.25">
      <c r="C1385" s="7"/>
      <c r="D1385" s="7"/>
    </row>
    <row r="1386" spans="3:4" x14ac:dyDescent="0.25">
      <c r="C1386" s="7"/>
      <c r="D1386" s="7"/>
    </row>
    <row r="1387" spans="3:4" x14ac:dyDescent="0.25">
      <c r="C1387" s="7"/>
      <c r="D1387" s="7"/>
    </row>
    <row r="1388" spans="3:4" x14ac:dyDescent="0.25">
      <c r="C1388" s="7"/>
      <c r="D1388" s="7"/>
    </row>
    <row r="1389" spans="3:4" x14ac:dyDescent="0.25">
      <c r="C1389" s="7"/>
      <c r="D1389" s="7"/>
    </row>
    <row r="1390" spans="3:4" x14ac:dyDescent="0.25">
      <c r="C1390" s="7"/>
      <c r="D1390" s="7"/>
    </row>
    <row r="1391" spans="3:4" x14ac:dyDescent="0.25">
      <c r="C1391" s="7"/>
      <c r="D1391" s="7"/>
    </row>
    <row r="1392" spans="3:4" x14ac:dyDescent="0.25">
      <c r="C1392" s="7"/>
      <c r="D1392" s="7"/>
    </row>
    <row r="1393" spans="3:4" x14ac:dyDescent="0.25">
      <c r="C1393" s="7"/>
      <c r="D1393" s="7"/>
    </row>
    <row r="1394" spans="3:4" x14ac:dyDescent="0.25">
      <c r="C1394" s="7"/>
      <c r="D1394" s="7"/>
    </row>
    <row r="1395" spans="3:4" x14ac:dyDescent="0.25">
      <c r="C1395" s="7"/>
      <c r="D1395" s="7"/>
    </row>
    <row r="1396" spans="3:4" x14ac:dyDescent="0.25">
      <c r="C1396" s="7"/>
      <c r="D1396" s="7"/>
    </row>
    <row r="1397" spans="3:4" x14ac:dyDescent="0.25">
      <c r="C1397" s="7"/>
      <c r="D1397" s="7"/>
    </row>
    <row r="1398" spans="3:4" x14ac:dyDescent="0.25">
      <c r="C1398" s="7"/>
      <c r="D1398" s="7"/>
    </row>
    <row r="1399" spans="3:4" x14ac:dyDescent="0.25">
      <c r="C1399" s="7"/>
      <c r="D1399" s="7"/>
    </row>
    <row r="1400" spans="3:4" x14ac:dyDescent="0.25">
      <c r="C1400" s="7"/>
      <c r="D1400" s="7"/>
    </row>
    <row r="1401" spans="3:4" x14ac:dyDescent="0.25">
      <c r="C1401" s="7"/>
      <c r="D1401" s="7"/>
    </row>
    <row r="1402" spans="3:4" x14ac:dyDescent="0.25">
      <c r="C1402" s="7"/>
      <c r="D1402" s="7"/>
    </row>
    <row r="1403" spans="3:4" x14ac:dyDescent="0.25">
      <c r="C1403" s="7"/>
      <c r="D1403" s="7"/>
    </row>
    <row r="1404" spans="3:4" x14ac:dyDescent="0.25">
      <c r="C1404" s="7"/>
      <c r="D1404" s="7"/>
    </row>
    <row r="1405" spans="3:4" x14ac:dyDescent="0.25">
      <c r="C1405" s="7"/>
      <c r="D1405" s="7"/>
    </row>
    <row r="1406" spans="3:4" x14ac:dyDescent="0.25">
      <c r="C1406" s="7"/>
      <c r="D1406" s="7"/>
    </row>
    <row r="1407" spans="3:4" x14ac:dyDescent="0.25">
      <c r="C1407" s="7"/>
      <c r="D1407" s="7"/>
    </row>
    <row r="1408" spans="3:4" x14ac:dyDescent="0.25">
      <c r="C1408" s="7"/>
      <c r="D1408" s="7"/>
    </row>
    <row r="1409" spans="3:4" x14ac:dyDescent="0.25">
      <c r="C1409" s="7"/>
      <c r="D1409" s="7"/>
    </row>
    <row r="1410" spans="3:4" x14ac:dyDescent="0.25">
      <c r="C1410" s="7"/>
      <c r="D1410" s="7"/>
    </row>
    <row r="1411" spans="3:4" x14ac:dyDescent="0.25">
      <c r="C1411" s="7"/>
      <c r="D1411" s="7"/>
    </row>
    <row r="1412" spans="3:4" x14ac:dyDescent="0.25">
      <c r="C1412" s="7"/>
      <c r="D1412" s="7"/>
    </row>
    <row r="1413" spans="3:4" x14ac:dyDescent="0.25">
      <c r="C1413" s="7"/>
      <c r="D1413" s="7"/>
    </row>
    <row r="1414" spans="3:4" x14ac:dyDescent="0.25">
      <c r="C1414" s="7"/>
      <c r="D1414" s="7"/>
    </row>
    <row r="1415" spans="3:4" x14ac:dyDescent="0.25">
      <c r="C1415" s="7"/>
      <c r="D1415" s="7"/>
    </row>
    <row r="1416" spans="3:4" x14ac:dyDescent="0.25">
      <c r="C1416" s="7"/>
      <c r="D1416" s="7"/>
    </row>
    <row r="1417" spans="3:4" x14ac:dyDescent="0.25">
      <c r="C1417" s="7"/>
      <c r="D1417" s="7"/>
    </row>
    <row r="1418" spans="3:4" x14ac:dyDescent="0.25">
      <c r="C1418" s="7"/>
      <c r="D1418" s="7"/>
    </row>
    <row r="1419" spans="3:4" x14ac:dyDescent="0.25">
      <c r="C1419" s="7"/>
      <c r="D1419" s="7"/>
    </row>
    <row r="1420" spans="3:4" x14ac:dyDescent="0.25">
      <c r="C1420" s="7"/>
      <c r="D1420" s="7"/>
    </row>
    <row r="1421" spans="3:4" x14ac:dyDescent="0.25">
      <c r="C1421" s="7"/>
      <c r="D1421" s="7"/>
    </row>
    <row r="1422" spans="3:4" x14ac:dyDescent="0.25">
      <c r="C1422" s="7"/>
      <c r="D1422" s="7"/>
    </row>
    <row r="1423" spans="3:4" x14ac:dyDescent="0.25">
      <c r="C1423" s="7"/>
      <c r="D1423" s="7"/>
    </row>
    <row r="1424" spans="3:4" x14ac:dyDescent="0.25">
      <c r="C1424" s="7"/>
      <c r="D1424" s="7"/>
    </row>
    <row r="1425" spans="3:4" x14ac:dyDescent="0.25">
      <c r="C1425" s="7"/>
      <c r="D1425" s="7"/>
    </row>
    <row r="1426" spans="3:4" x14ac:dyDescent="0.25">
      <c r="C1426" s="7"/>
      <c r="D1426" s="7"/>
    </row>
    <row r="1427" spans="3:4" x14ac:dyDescent="0.25">
      <c r="C1427" s="7"/>
      <c r="D1427" s="7"/>
    </row>
    <row r="1428" spans="3:4" x14ac:dyDescent="0.25">
      <c r="C1428" s="7"/>
      <c r="D1428" s="7"/>
    </row>
    <row r="1429" spans="3:4" x14ac:dyDescent="0.25">
      <c r="C1429" s="7"/>
      <c r="D1429" s="7"/>
    </row>
    <row r="1430" spans="3:4" x14ac:dyDescent="0.25">
      <c r="C1430" s="7"/>
      <c r="D1430" s="7"/>
    </row>
    <row r="1431" spans="3:4" x14ac:dyDescent="0.25">
      <c r="C1431" s="7"/>
      <c r="D1431" s="7"/>
    </row>
    <row r="1432" spans="3:4" x14ac:dyDescent="0.25">
      <c r="C1432" s="7"/>
      <c r="D1432" s="7"/>
    </row>
    <row r="1433" spans="3:4" x14ac:dyDescent="0.25">
      <c r="C1433" s="7"/>
      <c r="D1433" s="7"/>
    </row>
    <row r="1434" spans="3:4" x14ac:dyDescent="0.25">
      <c r="C1434" s="7"/>
      <c r="D1434" s="7"/>
    </row>
    <row r="1435" spans="3:4" x14ac:dyDescent="0.25">
      <c r="C1435" s="7"/>
      <c r="D1435" s="7"/>
    </row>
    <row r="1436" spans="3:4" x14ac:dyDescent="0.25">
      <c r="C1436" s="7"/>
      <c r="D1436" s="7"/>
    </row>
    <row r="1437" spans="3:4" x14ac:dyDescent="0.25">
      <c r="C1437" s="7"/>
      <c r="D1437" s="7"/>
    </row>
    <row r="1438" spans="3:4" x14ac:dyDescent="0.25">
      <c r="C1438" s="7"/>
      <c r="D1438" s="7"/>
    </row>
    <row r="1439" spans="3:4" x14ac:dyDescent="0.25">
      <c r="C1439" s="7"/>
      <c r="D1439" s="7"/>
    </row>
    <row r="1440" spans="3:4" x14ac:dyDescent="0.25">
      <c r="C1440" s="7"/>
      <c r="D1440" s="7"/>
    </row>
    <row r="1441" spans="3:4" x14ac:dyDescent="0.25">
      <c r="C1441" s="7"/>
      <c r="D1441" s="7"/>
    </row>
    <row r="1442" spans="3:4" x14ac:dyDescent="0.25">
      <c r="C1442" s="7"/>
      <c r="D1442" s="7"/>
    </row>
    <row r="1443" spans="3:4" x14ac:dyDescent="0.25">
      <c r="C1443" s="7"/>
      <c r="D1443" s="7"/>
    </row>
    <row r="1444" spans="3:4" x14ac:dyDescent="0.25">
      <c r="C1444" s="7"/>
      <c r="D1444" s="7"/>
    </row>
    <row r="1445" spans="3:4" x14ac:dyDescent="0.25">
      <c r="C1445" s="7"/>
      <c r="D1445" s="7"/>
    </row>
    <row r="1446" spans="3:4" x14ac:dyDescent="0.25">
      <c r="C1446" s="7"/>
      <c r="D1446" s="7"/>
    </row>
    <row r="1447" spans="3:4" x14ac:dyDescent="0.25">
      <c r="C1447" s="7"/>
      <c r="D1447" s="7"/>
    </row>
    <row r="1448" spans="3:4" x14ac:dyDescent="0.25">
      <c r="C1448" s="7"/>
      <c r="D1448" s="7"/>
    </row>
    <row r="1449" spans="3:4" x14ac:dyDescent="0.25">
      <c r="C1449" s="7"/>
      <c r="D1449" s="7"/>
    </row>
    <row r="1450" spans="3:4" x14ac:dyDescent="0.25">
      <c r="C1450" s="7"/>
      <c r="D1450" s="7"/>
    </row>
    <row r="1451" spans="3:4" x14ac:dyDescent="0.25">
      <c r="C1451" s="7"/>
      <c r="D1451" s="7"/>
    </row>
    <row r="1452" spans="3:4" x14ac:dyDescent="0.25">
      <c r="C1452" s="7"/>
      <c r="D1452" s="7"/>
    </row>
    <row r="1453" spans="3:4" x14ac:dyDescent="0.25">
      <c r="C1453" s="7"/>
      <c r="D1453" s="7"/>
    </row>
    <row r="1454" spans="3:4" x14ac:dyDescent="0.25">
      <c r="C1454" s="7"/>
      <c r="D1454" s="7"/>
    </row>
    <row r="1455" spans="3:4" x14ac:dyDescent="0.25">
      <c r="C1455" s="7"/>
      <c r="D1455" s="7"/>
    </row>
    <row r="1456" spans="3:4" x14ac:dyDescent="0.25">
      <c r="C1456" s="7"/>
      <c r="D1456" s="7"/>
    </row>
    <row r="1457" spans="3:4" x14ac:dyDescent="0.25">
      <c r="C1457" s="7"/>
      <c r="D1457" s="7"/>
    </row>
    <row r="1458" spans="3:4" x14ac:dyDescent="0.25">
      <c r="C1458" s="7"/>
      <c r="D1458" s="7"/>
    </row>
    <row r="1459" spans="3:4" x14ac:dyDescent="0.25">
      <c r="C1459" s="7"/>
      <c r="D1459" s="7"/>
    </row>
    <row r="1460" spans="3:4" x14ac:dyDescent="0.25">
      <c r="C1460" s="7"/>
      <c r="D1460" s="7"/>
    </row>
    <row r="1461" spans="3:4" x14ac:dyDescent="0.25">
      <c r="C1461" s="7"/>
      <c r="D1461" s="7"/>
    </row>
    <row r="1462" spans="3:4" x14ac:dyDescent="0.25">
      <c r="C1462" s="7"/>
      <c r="D1462" s="7"/>
    </row>
    <row r="1463" spans="3:4" x14ac:dyDescent="0.25">
      <c r="C1463" s="7"/>
      <c r="D1463" s="7"/>
    </row>
    <row r="1464" spans="3:4" x14ac:dyDescent="0.25">
      <c r="C1464" s="7"/>
      <c r="D1464" s="7"/>
    </row>
    <row r="1465" spans="3:4" x14ac:dyDescent="0.25">
      <c r="C1465" s="7"/>
      <c r="D1465" s="7"/>
    </row>
    <row r="1466" spans="3:4" x14ac:dyDescent="0.25">
      <c r="C1466" s="7"/>
      <c r="D1466" s="7"/>
    </row>
    <row r="1467" spans="3:4" x14ac:dyDescent="0.25">
      <c r="C1467" s="7"/>
      <c r="D1467" s="7"/>
    </row>
    <row r="1468" spans="3:4" x14ac:dyDescent="0.25">
      <c r="C1468" s="7"/>
      <c r="D1468" s="7"/>
    </row>
    <row r="1469" spans="3:4" x14ac:dyDescent="0.25">
      <c r="C1469" s="7"/>
      <c r="D1469" s="7"/>
    </row>
    <row r="1470" spans="3:4" x14ac:dyDescent="0.25">
      <c r="C1470" s="7"/>
      <c r="D1470" s="7"/>
    </row>
    <row r="1471" spans="3:4" x14ac:dyDescent="0.25">
      <c r="C1471" s="7"/>
      <c r="D1471" s="7"/>
    </row>
    <row r="1472" spans="3:4" x14ac:dyDescent="0.25">
      <c r="C1472" s="7"/>
      <c r="D1472" s="7"/>
    </row>
    <row r="1473" spans="3:4" x14ac:dyDescent="0.25">
      <c r="C1473" s="7"/>
      <c r="D1473" s="7"/>
    </row>
    <row r="1474" spans="3:4" x14ac:dyDescent="0.25">
      <c r="C1474" s="7"/>
      <c r="D1474" s="7"/>
    </row>
    <row r="1475" spans="3:4" x14ac:dyDescent="0.25">
      <c r="C1475" s="7"/>
      <c r="D1475" s="7"/>
    </row>
    <row r="1476" spans="3:4" x14ac:dyDescent="0.25">
      <c r="C1476" s="7"/>
      <c r="D1476" s="7"/>
    </row>
    <row r="1477" spans="3:4" x14ac:dyDescent="0.25">
      <c r="C1477" s="7"/>
      <c r="D1477" s="7"/>
    </row>
    <row r="1478" spans="3:4" x14ac:dyDescent="0.25">
      <c r="C1478" s="7"/>
      <c r="D1478" s="7"/>
    </row>
    <row r="1479" spans="3:4" x14ac:dyDescent="0.25">
      <c r="C1479" s="7"/>
      <c r="D1479" s="7"/>
    </row>
    <row r="1480" spans="3:4" x14ac:dyDescent="0.25">
      <c r="C1480" s="7"/>
      <c r="D1480" s="7"/>
    </row>
    <row r="1481" spans="3:4" x14ac:dyDescent="0.25">
      <c r="C1481" s="7"/>
      <c r="D1481" s="7"/>
    </row>
    <row r="1482" spans="3:4" x14ac:dyDescent="0.25">
      <c r="C1482" s="7"/>
      <c r="D1482" s="7"/>
    </row>
    <row r="1483" spans="3:4" x14ac:dyDescent="0.25">
      <c r="C1483" s="7"/>
      <c r="D1483" s="7"/>
    </row>
    <row r="1484" spans="3:4" x14ac:dyDescent="0.25">
      <c r="C1484" s="7"/>
      <c r="D1484" s="7"/>
    </row>
    <row r="1485" spans="3:4" x14ac:dyDescent="0.25">
      <c r="C1485" s="7"/>
      <c r="D1485" s="7"/>
    </row>
    <row r="1486" spans="3:4" x14ac:dyDescent="0.25">
      <c r="C1486" s="7"/>
      <c r="D1486" s="7"/>
    </row>
    <row r="1487" spans="3:4" x14ac:dyDescent="0.25">
      <c r="C1487" s="7"/>
      <c r="D1487" s="7"/>
    </row>
    <row r="1488" spans="3:4" x14ac:dyDescent="0.25">
      <c r="C1488" s="7"/>
      <c r="D1488" s="7"/>
    </row>
    <row r="1489" spans="3:4" x14ac:dyDescent="0.25">
      <c r="C1489" s="7"/>
      <c r="D1489" s="7"/>
    </row>
    <row r="1490" spans="3:4" x14ac:dyDescent="0.25">
      <c r="C1490" s="7"/>
      <c r="D1490" s="7"/>
    </row>
    <row r="1491" spans="3:4" x14ac:dyDescent="0.25">
      <c r="C1491" s="7"/>
      <c r="D1491" s="7"/>
    </row>
    <row r="1492" spans="3:4" x14ac:dyDescent="0.25">
      <c r="C1492" s="7"/>
      <c r="D1492" s="7"/>
    </row>
    <row r="1493" spans="3:4" x14ac:dyDescent="0.25">
      <c r="C1493" s="7"/>
      <c r="D1493" s="7"/>
    </row>
    <row r="1494" spans="3:4" x14ac:dyDescent="0.25">
      <c r="C1494" s="7"/>
      <c r="D1494" s="7"/>
    </row>
    <row r="1495" spans="3:4" x14ac:dyDescent="0.25">
      <c r="C1495" s="7"/>
      <c r="D1495" s="7"/>
    </row>
    <row r="1496" spans="3:4" x14ac:dyDescent="0.25">
      <c r="C1496" s="7"/>
      <c r="D1496" s="7"/>
    </row>
    <row r="1497" spans="3:4" x14ac:dyDescent="0.25">
      <c r="C1497" s="7"/>
      <c r="D1497" s="7"/>
    </row>
    <row r="1498" spans="3:4" x14ac:dyDescent="0.25">
      <c r="C1498" s="7"/>
      <c r="D1498" s="7"/>
    </row>
    <row r="1499" spans="3:4" x14ac:dyDescent="0.25">
      <c r="C1499" s="7"/>
      <c r="D1499" s="7"/>
    </row>
    <row r="1500" spans="3:4" x14ac:dyDescent="0.25">
      <c r="C1500" s="7"/>
      <c r="D1500" s="7"/>
    </row>
    <row r="1501" spans="3:4" x14ac:dyDescent="0.25">
      <c r="C1501" s="7"/>
      <c r="D1501" s="7"/>
    </row>
    <row r="1502" spans="3:4" x14ac:dyDescent="0.25">
      <c r="C1502" s="7"/>
      <c r="D1502" s="7"/>
    </row>
    <row r="1503" spans="3:4" x14ac:dyDescent="0.25">
      <c r="C1503" s="7"/>
      <c r="D1503" s="7"/>
    </row>
    <row r="1504" spans="3:4" x14ac:dyDescent="0.25">
      <c r="C1504" s="7"/>
      <c r="D1504" s="7"/>
    </row>
    <row r="1505" spans="3:4" x14ac:dyDescent="0.25">
      <c r="C1505" s="7"/>
      <c r="D1505" s="7"/>
    </row>
    <row r="1506" spans="3:4" x14ac:dyDescent="0.25">
      <c r="C1506" s="7"/>
      <c r="D1506" s="7"/>
    </row>
    <row r="1507" spans="3:4" x14ac:dyDescent="0.25">
      <c r="C1507" s="7"/>
      <c r="D1507" s="7"/>
    </row>
    <row r="1508" spans="3:4" x14ac:dyDescent="0.25">
      <c r="C1508" s="7"/>
      <c r="D1508" s="7"/>
    </row>
    <row r="1509" spans="3:4" x14ac:dyDescent="0.25">
      <c r="C1509" s="7"/>
      <c r="D1509" s="7"/>
    </row>
    <row r="1510" spans="3:4" x14ac:dyDescent="0.25">
      <c r="C1510" s="7"/>
      <c r="D1510" s="7"/>
    </row>
    <row r="1511" spans="3:4" x14ac:dyDescent="0.25">
      <c r="C1511" s="7"/>
      <c r="D1511" s="7"/>
    </row>
    <row r="1512" spans="3:4" x14ac:dyDescent="0.25">
      <c r="C1512" s="7"/>
      <c r="D1512" s="7"/>
    </row>
    <row r="1513" spans="3:4" x14ac:dyDescent="0.25">
      <c r="C1513" s="7"/>
      <c r="D1513" s="7"/>
    </row>
    <row r="1514" spans="3:4" x14ac:dyDescent="0.25">
      <c r="C1514" s="7"/>
      <c r="D1514" s="7"/>
    </row>
    <row r="1515" spans="3:4" x14ac:dyDescent="0.25">
      <c r="C1515" s="7"/>
      <c r="D1515" s="7"/>
    </row>
    <row r="1516" spans="3:4" x14ac:dyDescent="0.25">
      <c r="C1516" s="7"/>
      <c r="D1516" s="7"/>
    </row>
    <row r="1517" spans="3:4" x14ac:dyDescent="0.25">
      <c r="C1517" s="7"/>
      <c r="D1517" s="7"/>
    </row>
    <row r="1518" spans="3:4" x14ac:dyDescent="0.25">
      <c r="C1518" s="7"/>
      <c r="D1518" s="7"/>
    </row>
    <row r="1519" spans="3:4" x14ac:dyDescent="0.25">
      <c r="C1519" s="7"/>
      <c r="D1519" s="7"/>
    </row>
    <row r="1520" spans="3:4" x14ac:dyDescent="0.25">
      <c r="C1520" s="7"/>
      <c r="D1520" s="7"/>
    </row>
    <row r="1521" spans="3:4" x14ac:dyDescent="0.25">
      <c r="C1521" s="7"/>
      <c r="D1521" s="7"/>
    </row>
    <row r="1522" spans="3:4" x14ac:dyDescent="0.25">
      <c r="C1522" s="7"/>
      <c r="D1522" s="7"/>
    </row>
    <row r="1523" spans="3:4" x14ac:dyDescent="0.25">
      <c r="C1523" s="7"/>
      <c r="D1523" s="7"/>
    </row>
    <row r="1524" spans="3:4" x14ac:dyDescent="0.25">
      <c r="C1524" s="7"/>
      <c r="D1524" s="7"/>
    </row>
    <row r="1525" spans="3:4" x14ac:dyDescent="0.25">
      <c r="C1525" s="7"/>
      <c r="D1525" s="7"/>
    </row>
    <row r="1526" spans="3:4" x14ac:dyDescent="0.25">
      <c r="C1526" s="7"/>
      <c r="D1526" s="7"/>
    </row>
    <row r="1527" spans="3:4" x14ac:dyDescent="0.25">
      <c r="C1527" s="7"/>
      <c r="D1527" s="7"/>
    </row>
    <row r="1528" spans="3:4" x14ac:dyDescent="0.25">
      <c r="C1528" s="7"/>
      <c r="D1528" s="7"/>
    </row>
    <row r="1529" spans="3:4" x14ac:dyDescent="0.25">
      <c r="C1529" s="7"/>
      <c r="D1529" s="7"/>
    </row>
    <row r="1530" spans="3:4" x14ac:dyDescent="0.25">
      <c r="C1530" s="7"/>
      <c r="D1530" s="7"/>
    </row>
    <row r="1531" spans="3:4" x14ac:dyDescent="0.25">
      <c r="C1531" s="7"/>
      <c r="D1531" s="7"/>
    </row>
    <row r="1532" spans="3:4" x14ac:dyDescent="0.25">
      <c r="C1532" s="7"/>
      <c r="D1532" s="7"/>
    </row>
    <row r="1533" spans="3:4" x14ac:dyDescent="0.25">
      <c r="C1533" s="7"/>
      <c r="D1533" s="7"/>
    </row>
    <row r="1534" spans="3:4" x14ac:dyDescent="0.25">
      <c r="C1534" s="7"/>
      <c r="D1534" s="7"/>
    </row>
    <row r="1535" spans="3:4" x14ac:dyDescent="0.25">
      <c r="C1535" s="7"/>
      <c r="D1535" s="7"/>
    </row>
    <row r="1536" spans="3:4" x14ac:dyDescent="0.25">
      <c r="C1536" s="7"/>
      <c r="D1536" s="7"/>
    </row>
    <row r="1537" spans="3:4" x14ac:dyDescent="0.25">
      <c r="C1537" s="7"/>
      <c r="D1537" s="7"/>
    </row>
    <row r="1538" spans="3:4" x14ac:dyDescent="0.25">
      <c r="C1538" s="7"/>
      <c r="D1538" s="7"/>
    </row>
    <row r="1539" spans="3:4" x14ac:dyDescent="0.25">
      <c r="C1539" s="7"/>
      <c r="D1539" s="7"/>
    </row>
    <row r="1540" spans="3:4" x14ac:dyDescent="0.25">
      <c r="C1540" s="7"/>
      <c r="D1540" s="7"/>
    </row>
    <row r="1541" spans="3:4" x14ac:dyDescent="0.25">
      <c r="C1541" s="7"/>
      <c r="D1541" s="7"/>
    </row>
    <row r="1542" spans="3:4" x14ac:dyDescent="0.25">
      <c r="C1542" s="7"/>
      <c r="D1542" s="7"/>
    </row>
    <row r="1543" spans="3:4" x14ac:dyDescent="0.25">
      <c r="C1543" s="7"/>
      <c r="D1543" s="7"/>
    </row>
    <row r="1544" spans="3:4" x14ac:dyDescent="0.25">
      <c r="C1544" s="7"/>
      <c r="D1544" s="7"/>
    </row>
    <row r="1545" spans="3:4" x14ac:dyDescent="0.25">
      <c r="C1545" s="7"/>
      <c r="D1545" s="7"/>
    </row>
    <row r="1546" spans="3:4" x14ac:dyDescent="0.25">
      <c r="C1546" s="7"/>
      <c r="D1546" s="7"/>
    </row>
    <row r="1547" spans="3:4" x14ac:dyDescent="0.25">
      <c r="C1547" s="7"/>
      <c r="D1547" s="7"/>
    </row>
    <row r="1548" spans="3:4" x14ac:dyDescent="0.25">
      <c r="C1548" s="7"/>
      <c r="D1548" s="7"/>
    </row>
    <row r="1549" spans="3:4" x14ac:dyDescent="0.25">
      <c r="C1549" s="7"/>
      <c r="D1549" s="7"/>
    </row>
    <row r="1550" spans="3:4" x14ac:dyDescent="0.25">
      <c r="C1550" s="7"/>
      <c r="D1550" s="7"/>
    </row>
    <row r="1551" spans="3:4" x14ac:dyDescent="0.25">
      <c r="C1551" s="7"/>
      <c r="D1551" s="7"/>
    </row>
    <row r="1552" spans="3:4" x14ac:dyDescent="0.25">
      <c r="C1552" s="7"/>
      <c r="D1552" s="7"/>
    </row>
    <row r="1553" spans="3:4" x14ac:dyDescent="0.25">
      <c r="C1553" s="7"/>
      <c r="D1553" s="7"/>
    </row>
    <row r="1554" spans="3:4" x14ac:dyDescent="0.25">
      <c r="C1554" s="7"/>
      <c r="D1554" s="7"/>
    </row>
    <row r="1555" spans="3:4" x14ac:dyDescent="0.25">
      <c r="C1555" s="7"/>
      <c r="D1555" s="7"/>
    </row>
    <row r="1556" spans="3:4" x14ac:dyDescent="0.25">
      <c r="C1556" s="7"/>
      <c r="D1556" s="7"/>
    </row>
    <row r="1557" spans="3:4" x14ac:dyDescent="0.25">
      <c r="C1557" s="7"/>
      <c r="D1557" s="7"/>
    </row>
    <row r="1558" spans="3:4" x14ac:dyDescent="0.25">
      <c r="C1558" s="7"/>
      <c r="D1558" s="7"/>
    </row>
    <row r="1559" spans="3:4" x14ac:dyDescent="0.25">
      <c r="C1559" s="7"/>
      <c r="D1559" s="7"/>
    </row>
    <row r="1560" spans="3:4" x14ac:dyDescent="0.25">
      <c r="C1560" s="7"/>
      <c r="D1560" s="7"/>
    </row>
    <row r="1561" spans="3:4" x14ac:dyDescent="0.25">
      <c r="C1561" s="7"/>
      <c r="D1561" s="7"/>
    </row>
    <row r="1562" spans="3:4" x14ac:dyDescent="0.25">
      <c r="C1562" s="7"/>
      <c r="D1562" s="7"/>
    </row>
    <row r="1563" spans="3:4" x14ac:dyDescent="0.25">
      <c r="C1563" s="7"/>
      <c r="D1563" s="7"/>
    </row>
    <row r="1564" spans="3:4" x14ac:dyDescent="0.25">
      <c r="C1564" s="7"/>
      <c r="D1564" s="7"/>
    </row>
    <row r="1565" spans="3:4" x14ac:dyDescent="0.25">
      <c r="C1565" s="7"/>
      <c r="D1565" s="7"/>
    </row>
    <row r="1566" spans="3:4" x14ac:dyDescent="0.25">
      <c r="C1566" s="7"/>
      <c r="D1566" s="7"/>
    </row>
    <row r="1567" spans="3:4" x14ac:dyDescent="0.25">
      <c r="C1567" s="7"/>
      <c r="D1567" s="7"/>
    </row>
    <row r="1568" spans="3:4" x14ac:dyDescent="0.25">
      <c r="C1568" s="7"/>
      <c r="D1568" s="7"/>
    </row>
    <row r="1569" spans="3:4" x14ac:dyDescent="0.25">
      <c r="C1569" s="7"/>
      <c r="D1569" s="7"/>
    </row>
    <row r="1570" spans="3:4" x14ac:dyDescent="0.25">
      <c r="C1570" s="7"/>
      <c r="D1570" s="7"/>
    </row>
    <row r="1571" spans="3:4" x14ac:dyDescent="0.25">
      <c r="C1571" s="7"/>
      <c r="D1571" s="7"/>
    </row>
    <row r="1572" spans="3:4" x14ac:dyDescent="0.25">
      <c r="C1572" s="7"/>
      <c r="D1572" s="7"/>
    </row>
    <row r="1573" spans="3:4" x14ac:dyDescent="0.25">
      <c r="C1573" s="7"/>
      <c r="D1573" s="7"/>
    </row>
    <row r="1574" spans="3:4" x14ac:dyDescent="0.25">
      <c r="C1574" s="7"/>
      <c r="D1574" s="7"/>
    </row>
    <row r="1575" spans="3:4" x14ac:dyDescent="0.25">
      <c r="C1575" s="7"/>
      <c r="D1575" s="7"/>
    </row>
    <row r="1576" spans="3:4" x14ac:dyDescent="0.25">
      <c r="C1576" s="7"/>
      <c r="D1576" s="7"/>
    </row>
    <row r="1577" spans="3:4" x14ac:dyDescent="0.25">
      <c r="C1577" s="7"/>
      <c r="D1577" s="7"/>
    </row>
    <row r="1578" spans="3:4" x14ac:dyDescent="0.25">
      <c r="C1578" s="7"/>
      <c r="D1578" s="7"/>
    </row>
    <row r="1579" spans="3:4" x14ac:dyDescent="0.25">
      <c r="C1579" s="7"/>
      <c r="D1579" s="7"/>
    </row>
    <row r="1580" spans="3:4" x14ac:dyDescent="0.25">
      <c r="C1580" s="7"/>
      <c r="D1580" s="7"/>
    </row>
    <row r="1581" spans="3:4" x14ac:dyDescent="0.25">
      <c r="C1581" s="7"/>
      <c r="D1581" s="7"/>
    </row>
    <row r="1582" spans="3:4" x14ac:dyDescent="0.25">
      <c r="C1582" s="7"/>
      <c r="D1582" s="7"/>
    </row>
    <row r="1583" spans="3:4" x14ac:dyDescent="0.25">
      <c r="C1583" s="7"/>
      <c r="D1583" s="7"/>
    </row>
    <row r="1584" spans="3:4" x14ac:dyDescent="0.25">
      <c r="C1584" s="7"/>
      <c r="D1584" s="7"/>
    </row>
    <row r="1585" spans="3:4" x14ac:dyDescent="0.25">
      <c r="C1585" s="7"/>
      <c r="D1585" s="7"/>
    </row>
    <row r="1586" spans="3:4" x14ac:dyDescent="0.25">
      <c r="C1586" s="7"/>
      <c r="D1586" s="7"/>
    </row>
    <row r="1587" spans="3:4" x14ac:dyDescent="0.25">
      <c r="C1587" s="7"/>
      <c r="D1587" s="7"/>
    </row>
    <row r="1588" spans="3:4" x14ac:dyDescent="0.25">
      <c r="C1588" s="7"/>
      <c r="D1588" s="7"/>
    </row>
    <row r="1589" spans="3:4" x14ac:dyDescent="0.25">
      <c r="C1589" s="7"/>
      <c r="D1589" s="7"/>
    </row>
    <row r="1590" spans="3:4" x14ac:dyDescent="0.25">
      <c r="C1590" s="7"/>
      <c r="D1590" s="7"/>
    </row>
    <row r="1591" spans="3:4" x14ac:dyDescent="0.25">
      <c r="C1591" s="7"/>
      <c r="D1591" s="7"/>
    </row>
    <row r="1592" spans="3:4" x14ac:dyDescent="0.25">
      <c r="C1592" s="7"/>
      <c r="D1592" s="7"/>
    </row>
    <row r="1593" spans="3:4" x14ac:dyDescent="0.25">
      <c r="C1593" s="7"/>
      <c r="D1593" s="7"/>
    </row>
    <row r="1594" spans="3:4" x14ac:dyDescent="0.25">
      <c r="C1594" s="7"/>
      <c r="D1594" s="7"/>
    </row>
    <row r="1595" spans="3:4" x14ac:dyDescent="0.25">
      <c r="C1595" s="7"/>
      <c r="D1595" s="7"/>
    </row>
    <row r="1596" spans="3:4" x14ac:dyDescent="0.25">
      <c r="C1596" s="7"/>
      <c r="D1596" s="7"/>
    </row>
    <row r="1597" spans="3:4" x14ac:dyDescent="0.25">
      <c r="C1597" s="7"/>
      <c r="D1597" s="7"/>
    </row>
    <row r="1598" spans="3:4" x14ac:dyDescent="0.25">
      <c r="C1598" s="7"/>
      <c r="D1598" s="7"/>
    </row>
    <row r="1599" spans="3:4" x14ac:dyDescent="0.25">
      <c r="C1599" s="7"/>
      <c r="D1599" s="7"/>
    </row>
    <row r="1600" spans="3:4" x14ac:dyDescent="0.25">
      <c r="C1600" s="7"/>
      <c r="D1600" s="7"/>
    </row>
    <row r="1601" spans="3:4" x14ac:dyDescent="0.25">
      <c r="C1601" s="7"/>
      <c r="D1601" s="7"/>
    </row>
    <row r="1602" spans="3:4" x14ac:dyDescent="0.25">
      <c r="C1602" s="7"/>
      <c r="D1602" s="7"/>
    </row>
    <row r="1603" spans="3:4" x14ac:dyDescent="0.25">
      <c r="C1603" s="7"/>
      <c r="D1603" s="7"/>
    </row>
    <row r="1604" spans="3:4" x14ac:dyDescent="0.25">
      <c r="C1604" s="7"/>
      <c r="D1604" s="7"/>
    </row>
    <row r="1605" spans="3:4" x14ac:dyDescent="0.25">
      <c r="C1605" s="7"/>
      <c r="D1605" s="7"/>
    </row>
    <row r="1606" spans="3:4" x14ac:dyDescent="0.25">
      <c r="C1606" s="7"/>
      <c r="D1606" s="7"/>
    </row>
    <row r="1607" spans="3:4" x14ac:dyDescent="0.25">
      <c r="C1607" s="7"/>
      <c r="D1607" s="7"/>
    </row>
    <row r="1608" spans="3:4" x14ac:dyDescent="0.25">
      <c r="C1608" s="7"/>
      <c r="D1608" s="7"/>
    </row>
    <row r="1609" spans="3:4" x14ac:dyDescent="0.25">
      <c r="C1609" s="7"/>
      <c r="D1609" s="7"/>
    </row>
    <row r="1610" spans="3:4" x14ac:dyDescent="0.25">
      <c r="C1610" s="7"/>
      <c r="D1610" s="7"/>
    </row>
    <row r="1611" spans="3:4" x14ac:dyDescent="0.25">
      <c r="C1611" s="7"/>
      <c r="D1611" s="7"/>
    </row>
    <row r="1612" spans="3:4" x14ac:dyDescent="0.25">
      <c r="C1612" s="7"/>
      <c r="D1612" s="7"/>
    </row>
    <row r="1613" spans="3:4" x14ac:dyDescent="0.25">
      <c r="C1613" s="7"/>
      <c r="D1613" s="7"/>
    </row>
    <row r="1614" spans="3:4" x14ac:dyDescent="0.25">
      <c r="C1614" s="7"/>
      <c r="D1614" s="7"/>
    </row>
    <row r="1615" spans="3:4" x14ac:dyDescent="0.25">
      <c r="C1615" s="7"/>
      <c r="D1615" s="7"/>
    </row>
    <row r="1616" spans="3:4" x14ac:dyDescent="0.25">
      <c r="C1616" s="7"/>
      <c r="D1616" s="7"/>
    </row>
    <row r="1617" spans="3:4" x14ac:dyDescent="0.25">
      <c r="C1617" s="7"/>
      <c r="D1617" s="7"/>
    </row>
    <row r="1618" spans="3:4" x14ac:dyDescent="0.25">
      <c r="C1618" s="7"/>
      <c r="D1618" s="7"/>
    </row>
    <row r="1619" spans="3:4" x14ac:dyDescent="0.25">
      <c r="C1619" s="7"/>
      <c r="D1619" s="7"/>
    </row>
    <row r="1620" spans="3:4" x14ac:dyDescent="0.25">
      <c r="C1620" s="7"/>
      <c r="D1620" s="7"/>
    </row>
    <row r="1621" spans="3:4" x14ac:dyDescent="0.25">
      <c r="C1621" s="7"/>
      <c r="D1621" s="7"/>
    </row>
    <row r="1622" spans="3:4" x14ac:dyDescent="0.25">
      <c r="C1622" s="7"/>
      <c r="D1622" s="7"/>
    </row>
    <row r="1623" spans="3:4" x14ac:dyDescent="0.25">
      <c r="C1623" s="7"/>
      <c r="D1623" s="7"/>
    </row>
    <row r="1624" spans="3:4" x14ac:dyDescent="0.25">
      <c r="C1624" s="7"/>
      <c r="D1624" s="7"/>
    </row>
    <row r="1625" spans="3:4" x14ac:dyDescent="0.25">
      <c r="C1625" s="7"/>
      <c r="D1625" s="7"/>
    </row>
    <row r="1626" spans="3:4" x14ac:dyDescent="0.25">
      <c r="C1626" s="7"/>
      <c r="D1626" s="7"/>
    </row>
    <row r="1627" spans="3:4" x14ac:dyDescent="0.25">
      <c r="C1627" s="7"/>
      <c r="D1627" s="7"/>
    </row>
    <row r="1628" spans="3:4" x14ac:dyDescent="0.25">
      <c r="C1628" s="7"/>
      <c r="D1628" s="7"/>
    </row>
    <row r="1629" spans="3:4" x14ac:dyDescent="0.25">
      <c r="C1629" s="7"/>
      <c r="D1629" s="7"/>
    </row>
    <row r="1630" spans="3:4" x14ac:dyDescent="0.25">
      <c r="C1630" s="7"/>
      <c r="D1630" s="7"/>
    </row>
    <row r="1631" spans="3:4" x14ac:dyDescent="0.25">
      <c r="C1631" s="7"/>
      <c r="D1631" s="7"/>
    </row>
    <row r="1632" spans="3:4" x14ac:dyDescent="0.25">
      <c r="C1632" s="7"/>
      <c r="D1632" s="7"/>
    </row>
    <row r="1633" spans="3:4" x14ac:dyDescent="0.25">
      <c r="C1633" s="7"/>
      <c r="D1633" s="7"/>
    </row>
    <row r="1634" spans="3:4" x14ac:dyDescent="0.25">
      <c r="C1634" s="7"/>
      <c r="D1634" s="7"/>
    </row>
    <row r="1635" spans="3:4" x14ac:dyDescent="0.25">
      <c r="C1635" s="7"/>
      <c r="D1635" s="7"/>
    </row>
    <row r="1636" spans="3:4" x14ac:dyDescent="0.25">
      <c r="C1636" s="7"/>
      <c r="D1636" s="7"/>
    </row>
    <row r="1637" spans="3:4" x14ac:dyDescent="0.25">
      <c r="C1637" s="7"/>
      <c r="D1637" s="7"/>
    </row>
    <row r="1638" spans="3:4" x14ac:dyDescent="0.25">
      <c r="C1638" s="7"/>
      <c r="D1638" s="7"/>
    </row>
    <row r="1639" spans="3:4" x14ac:dyDescent="0.25">
      <c r="C1639" s="7"/>
      <c r="D1639" s="7"/>
    </row>
    <row r="1640" spans="3:4" x14ac:dyDescent="0.25">
      <c r="C1640" s="7"/>
      <c r="D1640" s="7"/>
    </row>
    <row r="1641" spans="3:4" x14ac:dyDescent="0.25">
      <c r="C1641" s="7"/>
      <c r="D1641" s="7"/>
    </row>
    <row r="1642" spans="3:4" x14ac:dyDescent="0.25">
      <c r="C1642" s="7"/>
      <c r="D1642" s="7"/>
    </row>
    <row r="1643" spans="3:4" x14ac:dyDescent="0.25">
      <c r="C1643" s="7"/>
      <c r="D1643" s="7"/>
    </row>
    <row r="1644" spans="3:4" x14ac:dyDescent="0.25">
      <c r="C1644" s="7"/>
      <c r="D1644" s="7"/>
    </row>
    <row r="1645" spans="3:4" x14ac:dyDescent="0.25">
      <c r="C1645" s="7"/>
      <c r="D1645" s="7"/>
    </row>
    <row r="1646" spans="3:4" x14ac:dyDescent="0.25">
      <c r="C1646" s="7"/>
      <c r="D1646" s="7"/>
    </row>
    <row r="1647" spans="3:4" x14ac:dyDescent="0.25">
      <c r="C1647" s="7"/>
      <c r="D1647" s="7"/>
    </row>
    <row r="1648" spans="3:4" x14ac:dyDescent="0.25">
      <c r="C1648" s="7"/>
      <c r="D1648" s="7"/>
    </row>
    <row r="1649" spans="3:4" x14ac:dyDescent="0.25">
      <c r="C1649" s="7"/>
      <c r="D1649" s="7"/>
    </row>
    <row r="1650" spans="3:4" x14ac:dyDescent="0.25">
      <c r="C1650" s="7"/>
      <c r="D1650" s="7"/>
    </row>
    <row r="1651" spans="3:4" x14ac:dyDescent="0.25">
      <c r="C1651" s="7"/>
      <c r="D1651" s="7"/>
    </row>
    <row r="1652" spans="3:4" x14ac:dyDescent="0.25">
      <c r="C1652" s="7"/>
      <c r="D1652" s="7"/>
    </row>
    <row r="1653" spans="3:4" x14ac:dyDescent="0.25">
      <c r="C1653" s="7"/>
      <c r="D1653" s="7"/>
    </row>
    <row r="1654" spans="3:4" x14ac:dyDescent="0.25">
      <c r="C1654" s="7"/>
      <c r="D1654" s="7"/>
    </row>
    <row r="1655" spans="3:4" x14ac:dyDescent="0.25">
      <c r="C1655" s="7"/>
      <c r="D1655" s="7"/>
    </row>
    <row r="1656" spans="3:4" x14ac:dyDescent="0.25">
      <c r="C1656" s="7"/>
      <c r="D1656" s="7"/>
    </row>
    <row r="1657" spans="3:4" x14ac:dyDescent="0.25">
      <c r="C1657" s="7"/>
      <c r="D1657" s="7"/>
    </row>
    <row r="1658" spans="3:4" x14ac:dyDescent="0.25">
      <c r="C1658" s="7"/>
      <c r="D1658" s="7"/>
    </row>
    <row r="1659" spans="3:4" x14ac:dyDescent="0.25">
      <c r="C1659" s="7"/>
      <c r="D1659" s="7"/>
    </row>
    <row r="1660" spans="3:4" x14ac:dyDescent="0.25">
      <c r="C1660" s="7"/>
      <c r="D1660" s="7"/>
    </row>
    <row r="1661" spans="3:4" x14ac:dyDescent="0.25">
      <c r="C1661" s="7"/>
      <c r="D1661" s="7"/>
    </row>
    <row r="1662" spans="3:4" x14ac:dyDescent="0.25">
      <c r="C1662" s="7"/>
      <c r="D1662" s="7"/>
    </row>
    <row r="1663" spans="3:4" x14ac:dyDescent="0.25">
      <c r="C1663" s="7"/>
      <c r="D1663" s="7"/>
    </row>
    <row r="1664" spans="3:4" x14ac:dyDescent="0.25">
      <c r="C1664" s="7"/>
      <c r="D1664" s="7"/>
    </row>
    <row r="1665" spans="3:4" x14ac:dyDescent="0.25">
      <c r="C1665" s="7"/>
      <c r="D1665" s="7"/>
    </row>
    <row r="1666" spans="3:4" x14ac:dyDescent="0.25">
      <c r="C1666" s="7"/>
      <c r="D1666" s="7"/>
    </row>
    <row r="1667" spans="3:4" x14ac:dyDescent="0.25">
      <c r="C1667" s="7"/>
      <c r="D1667" s="7"/>
    </row>
    <row r="1668" spans="3:4" x14ac:dyDescent="0.25">
      <c r="C1668" s="7"/>
      <c r="D1668" s="7"/>
    </row>
    <row r="1669" spans="3:4" x14ac:dyDescent="0.25">
      <c r="C1669" s="7"/>
      <c r="D1669" s="7"/>
    </row>
    <row r="1670" spans="3:4" x14ac:dyDescent="0.25">
      <c r="C1670" s="7"/>
      <c r="D1670" s="7"/>
    </row>
    <row r="1671" spans="3:4" x14ac:dyDescent="0.25">
      <c r="C1671" s="7"/>
      <c r="D1671" s="7"/>
    </row>
    <row r="1672" spans="3:4" x14ac:dyDescent="0.25">
      <c r="C1672" s="7"/>
      <c r="D1672" s="7"/>
    </row>
    <row r="1673" spans="3:4" x14ac:dyDescent="0.25">
      <c r="C1673" s="7"/>
      <c r="D1673" s="7"/>
    </row>
    <row r="1674" spans="3:4" x14ac:dyDescent="0.25">
      <c r="C1674" s="7"/>
      <c r="D1674" s="7"/>
    </row>
    <row r="1675" spans="3:4" x14ac:dyDescent="0.25">
      <c r="C1675" s="7"/>
      <c r="D1675" s="7"/>
    </row>
    <row r="1676" spans="3:4" x14ac:dyDescent="0.25">
      <c r="C1676" s="7"/>
      <c r="D1676" s="7"/>
    </row>
    <row r="1677" spans="3:4" x14ac:dyDescent="0.25">
      <c r="C1677" s="7"/>
      <c r="D1677" s="7"/>
    </row>
    <row r="1678" spans="3:4" x14ac:dyDescent="0.25">
      <c r="C1678" s="7"/>
      <c r="D1678" s="7"/>
    </row>
    <row r="1679" spans="3:4" x14ac:dyDescent="0.25">
      <c r="C1679" s="7"/>
      <c r="D1679" s="7"/>
    </row>
    <row r="1680" spans="3:4" x14ac:dyDescent="0.25">
      <c r="C1680" s="7"/>
      <c r="D1680" s="7"/>
    </row>
    <row r="1681" spans="3:4" x14ac:dyDescent="0.25">
      <c r="C1681" s="7"/>
      <c r="D1681" s="7"/>
    </row>
    <row r="1682" spans="3:4" x14ac:dyDescent="0.25">
      <c r="C1682" s="7"/>
      <c r="D1682" s="7"/>
    </row>
    <row r="1683" spans="3:4" x14ac:dyDescent="0.25">
      <c r="C1683" s="7"/>
      <c r="D1683" s="7"/>
    </row>
    <row r="1684" spans="3:4" x14ac:dyDescent="0.25">
      <c r="C1684" s="7"/>
      <c r="D1684" s="7"/>
    </row>
    <row r="1685" spans="3:4" x14ac:dyDescent="0.25">
      <c r="C1685" s="7"/>
      <c r="D1685" s="7"/>
    </row>
    <row r="1686" spans="3:4" x14ac:dyDescent="0.25">
      <c r="C1686" s="7"/>
      <c r="D1686" s="7"/>
    </row>
    <row r="1687" spans="3:4" x14ac:dyDescent="0.25">
      <c r="C1687" s="7"/>
      <c r="D1687" s="7"/>
    </row>
    <row r="1688" spans="3:4" x14ac:dyDescent="0.25">
      <c r="C1688" s="7"/>
      <c r="D1688" s="7"/>
    </row>
    <row r="1689" spans="3:4" x14ac:dyDescent="0.25">
      <c r="C1689" s="7"/>
      <c r="D1689" s="7"/>
    </row>
    <row r="1690" spans="3:4" x14ac:dyDescent="0.25">
      <c r="C1690" s="7"/>
      <c r="D1690" s="7"/>
    </row>
    <row r="1691" spans="3:4" x14ac:dyDescent="0.25">
      <c r="C1691" s="7"/>
      <c r="D1691" s="7"/>
    </row>
    <row r="1692" spans="3:4" x14ac:dyDescent="0.25">
      <c r="C1692" s="7"/>
      <c r="D1692" s="7"/>
    </row>
    <row r="1693" spans="3:4" x14ac:dyDescent="0.25">
      <c r="C1693" s="7"/>
      <c r="D1693" s="7"/>
    </row>
    <row r="1694" spans="3:4" x14ac:dyDescent="0.25">
      <c r="C1694" s="7"/>
      <c r="D1694" s="7"/>
    </row>
    <row r="1695" spans="3:4" x14ac:dyDescent="0.25">
      <c r="C1695" s="7"/>
      <c r="D1695" s="7"/>
    </row>
    <row r="1696" spans="3:4" x14ac:dyDescent="0.25">
      <c r="C1696" s="7"/>
      <c r="D1696" s="7"/>
    </row>
    <row r="1697" spans="3:4" x14ac:dyDescent="0.25">
      <c r="C1697" s="7"/>
      <c r="D1697" s="7"/>
    </row>
    <row r="1698" spans="3:4" x14ac:dyDescent="0.25">
      <c r="C1698" s="7"/>
      <c r="D1698" s="7"/>
    </row>
    <row r="1699" spans="3:4" x14ac:dyDescent="0.25">
      <c r="C1699" s="7"/>
      <c r="D1699" s="7"/>
    </row>
    <row r="1700" spans="3:4" x14ac:dyDescent="0.25">
      <c r="C1700" s="7"/>
      <c r="D1700" s="7"/>
    </row>
    <row r="1701" spans="3:4" x14ac:dyDescent="0.25">
      <c r="C1701" s="7"/>
      <c r="D1701" s="7"/>
    </row>
    <row r="1702" spans="3:4" x14ac:dyDescent="0.25">
      <c r="C1702" s="7"/>
      <c r="D1702" s="7"/>
    </row>
    <row r="1703" spans="3:4" x14ac:dyDescent="0.25">
      <c r="C1703" s="7"/>
      <c r="D1703" s="7"/>
    </row>
    <row r="1704" spans="3:4" x14ac:dyDescent="0.25">
      <c r="C1704" s="7"/>
      <c r="D1704" s="7"/>
    </row>
    <row r="1705" spans="3:4" x14ac:dyDescent="0.25">
      <c r="C1705" s="7"/>
      <c r="D1705" s="7"/>
    </row>
    <row r="1706" spans="3:4" x14ac:dyDescent="0.25">
      <c r="C1706" s="7"/>
      <c r="D1706" s="7"/>
    </row>
    <row r="1707" spans="3:4" x14ac:dyDescent="0.25">
      <c r="C1707" s="7"/>
      <c r="D1707" s="7"/>
    </row>
    <row r="1708" spans="3:4" x14ac:dyDescent="0.25">
      <c r="C1708" s="7"/>
      <c r="D1708" s="7"/>
    </row>
    <row r="1709" spans="3:4" x14ac:dyDescent="0.25">
      <c r="C1709" s="7"/>
      <c r="D1709" s="7"/>
    </row>
    <row r="1710" spans="3:4" x14ac:dyDescent="0.25">
      <c r="C1710" s="7"/>
      <c r="D1710" s="7"/>
    </row>
    <row r="1711" spans="3:4" x14ac:dyDescent="0.25">
      <c r="C1711" s="7"/>
      <c r="D1711" s="7"/>
    </row>
    <row r="1712" spans="3:4" x14ac:dyDescent="0.25">
      <c r="C1712" s="7"/>
      <c r="D1712" s="7"/>
    </row>
    <row r="1713" spans="3:4" x14ac:dyDescent="0.25">
      <c r="C1713" s="7"/>
      <c r="D1713" s="7"/>
    </row>
    <row r="1714" spans="3:4" x14ac:dyDescent="0.25">
      <c r="C1714" s="7"/>
      <c r="D1714" s="7"/>
    </row>
    <row r="1715" spans="3:4" x14ac:dyDescent="0.25">
      <c r="C1715" s="7"/>
      <c r="D1715" s="7"/>
    </row>
    <row r="1716" spans="3:4" x14ac:dyDescent="0.25">
      <c r="C1716" s="7"/>
      <c r="D1716" s="7"/>
    </row>
    <row r="1717" spans="3:4" x14ac:dyDescent="0.25">
      <c r="C1717" s="7"/>
      <c r="D1717" s="7"/>
    </row>
    <row r="1718" spans="3:4" x14ac:dyDescent="0.25">
      <c r="C1718" s="7"/>
      <c r="D1718" s="7"/>
    </row>
    <row r="1719" spans="3:4" x14ac:dyDescent="0.25">
      <c r="C1719" s="7"/>
      <c r="D1719" s="7"/>
    </row>
    <row r="1720" spans="3:4" x14ac:dyDescent="0.25">
      <c r="C1720" s="7"/>
      <c r="D1720" s="7"/>
    </row>
    <row r="1721" spans="3:4" x14ac:dyDescent="0.25">
      <c r="C1721" s="7"/>
      <c r="D1721" s="7"/>
    </row>
    <row r="1722" spans="3:4" x14ac:dyDescent="0.25">
      <c r="C1722" s="7"/>
      <c r="D1722" s="7"/>
    </row>
    <row r="1723" spans="3:4" x14ac:dyDescent="0.25">
      <c r="C1723" s="7"/>
      <c r="D1723" s="7"/>
    </row>
    <row r="1724" spans="3:4" x14ac:dyDescent="0.25">
      <c r="C1724" s="7"/>
      <c r="D1724" s="7"/>
    </row>
    <row r="1725" spans="3:4" x14ac:dyDescent="0.25">
      <c r="C1725" s="7"/>
      <c r="D1725" s="7"/>
    </row>
    <row r="1726" spans="3:4" x14ac:dyDescent="0.25">
      <c r="C1726" s="7"/>
      <c r="D1726" s="7"/>
    </row>
    <row r="1727" spans="3:4" x14ac:dyDescent="0.25">
      <c r="C1727" s="7"/>
      <c r="D1727" s="7"/>
    </row>
    <row r="1728" spans="3:4" x14ac:dyDescent="0.25">
      <c r="C1728" s="7"/>
      <c r="D1728" s="7"/>
    </row>
    <row r="1729" spans="3:4" x14ac:dyDescent="0.25">
      <c r="C1729" s="7"/>
      <c r="D1729" s="7"/>
    </row>
    <row r="1730" spans="3:4" x14ac:dyDescent="0.25">
      <c r="C1730" s="7"/>
      <c r="D1730" s="7"/>
    </row>
    <row r="1731" spans="3:4" x14ac:dyDescent="0.25">
      <c r="C1731" s="7"/>
      <c r="D1731" s="7"/>
    </row>
    <row r="1732" spans="3:4" x14ac:dyDescent="0.25">
      <c r="C1732" s="7"/>
      <c r="D1732" s="7"/>
    </row>
    <row r="1733" spans="3:4" x14ac:dyDescent="0.25">
      <c r="C1733" s="7"/>
      <c r="D1733" s="7"/>
    </row>
    <row r="1734" spans="3:4" x14ac:dyDescent="0.25">
      <c r="C1734" s="7"/>
      <c r="D1734" s="7"/>
    </row>
    <row r="1735" spans="3:4" x14ac:dyDescent="0.25">
      <c r="C1735" s="7"/>
      <c r="D1735" s="7"/>
    </row>
    <row r="1736" spans="3:4" x14ac:dyDescent="0.25">
      <c r="C1736" s="7"/>
      <c r="D1736" s="7"/>
    </row>
    <row r="1737" spans="3:4" x14ac:dyDescent="0.25">
      <c r="C1737" s="7"/>
      <c r="D1737" s="7"/>
    </row>
    <row r="1738" spans="3:4" x14ac:dyDescent="0.25">
      <c r="C1738" s="7"/>
      <c r="D1738" s="7"/>
    </row>
    <row r="1739" spans="3:4" x14ac:dyDescent="0.25">
      <c r="C1739" s="7"/>
      <c r="D1739" s="7"/>
    </row>
    <row r="1740" spans="3:4" x14ac:dyDescent="0.25">
      <c r="C1740" s="7"/>
      <c r="D1740" s="7"/>
    </row>
    <row r="1741" spans="3:4" x14ac:dyDescent="0.25">
      <c r="C1741" s="7"/>
      <c r="D1741" s="7"/>
    </row>
    <row r="1742" spans="3:4" x14ac:dyDescent="0.25">
      <c r="C1742" s="7"/>
      <c r="D1742" s="7"/>
    </row>
    <row r="1743" spans="3:4" x14ac:dyDescent="0.25">
      <c r="C1743" s="7"/>
      <c r="D1743" s="7"/>
    </row>
    <row r="1744" spans="3:4" x14ac:dyDescent="0.25">
      <c r="C1744" s="7"/>
      <c r="D1744" s="7"/>
    </row>
    <row r="1745" spans="3:4" x14ac:dyDescent="0.25">
      <c r="C1745" s="7"/>
      <c r="D1745" s="7"/>
    </row>
    <row r="1746" spans="3:4" x14ac:dyDescent="0.25">
      <c r="C1746" s="7"/>
      <c r="D1746" s="7"/>
    </row>
    <row r="1747" spans="3:4" x14ac:dyDescent="0.25">
      <c r="C1747" s="7"/>
      <c r="D1747" s="7"/>
    </row>
    <row r="1748" spans="3:4" x14ac:dyDescent="0.25">
      <c r="C1748" s="7"/>
      <c r="D1748" s="7"/>
    </row>
    <row r="1749" spans="3:4" x14ac:dyDescent="0.25">
      <c r="C1749" s="7"/>
      <c r="D1749" s="7"/>
    </row>
    <row r="1750" spans="3:4" x14ac:dyDescent="0.25">
      <c r="C1750" s="7"/>
      <c r="D1750" s="7"/>
    </row>
    <row r="1751" spans="3:4" x14ac:dyDescent="0.25">
      <c r="C1751" s="7"/>
      <c r="D1751" s="7"/>
    </row>
    <row r="1752" spans="3:4" x14ac:dyDescent="0.25">
      <c r="C1752" s="7"/>
      <c r="D1752" s="7"/>
    </row>
    <row r="1753" spans="3:4" x14ac:dyDescent="0.25">
      <c r="C1753" s="7"/>
      <c r="D1753" s="7"/>
    </row>
    <row r="1754" spans="3:4" x14ac:dyDescent="0.25">
      <c r="C1754" s="7"/>
      <c r="D1754" s="7"/>
    </row>
    <row r="1755" spans="3:4" x14ac:dyDescent="0.25">
      <c r="C1755" s="7"/>
      <c r="D1755" s="7"/>
    </row>
    <row r="1756" spans="3:4" x14ac:dyDescent="0.25">
      <c r="C1756" s="7"/>
      <c r="D1756" s="7"/>
    </row>
    <row r="1757" spans="3:4" x14ac:dyDescent="0.25">
      <c r="C1757" s="7"/>
      <c r="D1757" s="7"/>
    </row>
    <row r="1758" spans="3:4" x14ac:dyDescent="0.25">
      <c r="C1758" s="7"/>
      <c r="D1758" s="7"/>
    </row>
    <row r="1759" spans="3:4" x14ac:dyDescent="0.25">
      <c r="C1759" s="7"/>
      <c r="D1759" s="7"/>
    </row>
    <row r="1760" spans="3:4" x14ac:dyDescent="0.25">
      <c r="C1760" s="7"/>
      <c r="D1760" s="7"/>
    </row>
    <row r="1761" spans="3:4" x14ac:dyDescent="0.25">
      <c r="C1761" s="7"/>
      <c r="D1761" s="7"/>
    </row>
    <row r="1762" spans="3:4" x14ac:dyDescent="0.25">
      <c r="C1762" s="7"/>
      <c r="D1762" s="7"/>
    </row>
    <row r="1763" spans="3:4" x14ac:dyDescent="0.25">
      <c r="C1763" s="7"/>
      <c r="D1763" s="7"/>
    </row>
    <row r="1764" spans="3:4" x14ac:dyDescent="0.25">
      <c r="C1764" s="7"/>
      <c r="D1764" s="7"/>
    </row>
    <row r="1765" spans="3:4" x14ac:dyDescent="0.25">
      <c r="C1765" s="7"/>
      <c r="D1765" s="7"/>
    </row>
    <row r="1766" spans="3:4" x14ac:dyDescent="0.25">
      <c r="C1766" s="7"/>
      <c r="D1766" s="7"/>
    </row>
    <row r="1767" spans="3:4" x14ac:dyDescent="0.25">
      <c r="C1767" s="7"/>
      <c r="D1767" s="7"/>
    </row>
    <row r="1768" spans="3:4" x14ac:dyDescent="0.25">
      <c r="C1768" s="7"/>
      <c r="D1768" s="7"/>
    </row>
    <row r="1769" spans="3:4" x14ac:dyDescent="0.25">
      <c r="C1769" s="7"/>
      <c r="D1769" s="7"/>
    </row>
    <row r="1770" spans="3:4" x14ac:dyDescent="0.25">
      <c r="C1770" s="7"/>
      <c r="D1770" s="7"/>
    </row>
    <row r="1771" spans="3:4" x14ac:dyDescent="0.25">
      <c r="C1771" s="7"/>
      <c r="D1771" s="7"/>
    </row>
    <row r="1772" spans="3:4" x14ac:dyDescent="0.25">
      <c r="C1772" s="7"/>
      <c r="D1772" s="7"/>
    </row>
    <row r="1773" spans="3:4" x14ac:dyDescent="0.25">
      <c r="C1773" s="7"/>
      <c r="D1773" s="7"/>
    </row>
    <row r="1774" spans="3:4" x14ac:dyDescent="0.25">
      <c r="C1774" s="7"/>
      <c r="D1774" s="7"/>
    </row>
    <row r="1775" spans="3:4" x14ac:dyDescent="0.25">
      <c r="C1775" s="7"/>
      <c r="D1775" s="7"/>
    </row>
    <row r="1776" spans="3:4" x14ac:dyDescent="0.25">
      <c r="C1776" s="7"/>
      <c r="D1776" s="7"/>
    </row>
    <row r="1777" spans="3:4" x14ac:dyDescent="0.25">
      <c r="C1777" s="7"/>
      <c r="D1777" s="7"/>
    </row>
    <row r="1778" spans="3:4" x14ac:dyDescent="0.25">
      <c r="C1778" s="7"/>
      <c r="D1778" s="7"/>
    </row>
    <row r="1779" spans="3:4" x14ac:dyDescent="0.25">
      <c r="C1779" s="7"/>
      <c r="D1779" s="7"/>
    </row>
    <row r="1780" spans="3:4" x14ac:dyDescent="0.25">
      <c r="C1780" s="7"/>
      <c r="D1780" s="7"/>
    </row>
    <row r="1781" spans="3:4" x14ac:dyDescent="0.25">
      <c r="C1781" s="7"/>
      <c r="D1781" s="7"/>
    </row>
    <row r="1782" spans="3:4" x14ac:dyDescent="0.25">
      <c r="C1782" s="7"/>
      <c r="D1782" s="7"/>
    </row>
    <row r="1783" spans="3:4" x14ac:dyDescent="0.25">
      <c r="C1783" s="7"/>
      <c r="D1783" s="7"/>
    </row>
    <row r="1784" spans="3:4" x14ac:dyDescent="0.25">
      <c r="C1784" s="7"/>
      <c r="D1784" s="7"/>
    </row>
    <row r="1785" spans="3:4" x14ac:dyDescent="0.25">
      <c r="C1785" s="7"/>
      <c r="D1785" s="7"/>
    </row>
    <row r="1786" spans="3:4" x14ac:dyDescent="0.25">
      <c r="C1786" s="7"/>
      <c r="D1786" s="7"/>
    </row>
    <row r="1787" spans="3:4" x14ac:dyDescent="0.25">
      <c r="C1787" s="7"/>
      <c r="D1787" s="7"/>
    </row>
    <row r="1788" spans="3:4" x14ac:dyDescent="0.25">
      <c r="C1788" s="7"/>
      <c r="D1788" s="7"/>
    </row>
    <row r="1789" spans="3:4" x14ac:dyDescent="0.25">
      <c r="C1789" s="7"/>
      <c r="D1789" s="7"/>
    </row>
    <row r="1790" spans="3:4" x14ac:dyDescent="0.25">
      <c r="C1790" s="7"/>
      <c r="D1790" s="7"/>
    </row>
    <row r="1791" spans="3:4" x14ac:dyDescent="0.25">
      <c r="C1791" s="7"/>
      <c r="D1791" s="7"/>
    </row>
    <row r="1792" spans="3:4" x14ac:dyDescent="0.25">
      <c r="C1792" s="7"/>
      <c r="D1792" s="7"/>
    </row>
    <row r="1793" spans="3:4" x14ac:dyDescent="0.25">
      <c r="C1793" s="7"/>
      <c r="D1793" s="7"/>
    </row>
    <row r="1794" spans="3:4" x14ac:dyDescent="0.25">
      <c r="C1794" s="7"/>
      <c r="D1794" s="7"/>
    </row>
    <row r="1795" spans="3:4" x14ac:dyDescent="0.25">
      <c r="C1795" s="7"/>
      <c r="D1795" s="7"/>
    </row>
    <row r="1796" spans="3:4" x14ac:dyDescent="0.25">
      <c r="C1796" s="7"/>
      <c r="D1796" s="7"/>
    </row>
    <row r="1797" spans="3:4" x14ac:dyDescent="0.25">
      <c r="C1797" s="7"/>
      <c r="D1797" s="7"/>
    </row>
    <row r="1798" spans="3:4" x14ac:dyDescent="0.25">
      <c r="C1798" s="7"/>
      <c r="D1798" s="7"/>
    </row>
    <row r="1799" spans="3:4" x14ac:dyDescent="0.25">
      <c r="C1799" s="7"/>
      <c r="D1799" s="7"/>
    </row>
    <row r="1800" spans="3:4" x14ac:dyDescent="0.25">
      <c r="C1800" s="7"/>
      <c r="D1800" s="7"/>
    </row>
    <row r="1801" spans="3:4" x14ac:dyDescent="0.25">
      <c r="C1801" s="7"/>
      <c r="D1801" s="7"/>
    </row>
    <row r="1802" spans="3:4" x14ac:dyDescent="0.25">
      <c r="C1802" s="7"/>
      <c r="D1802" s="7"/>
    </row>
    <row r="1803" spans="3:4" x14ac:dyDescent="0.25">
      <c r="C1803" s="7"/>
      <c r="D1803" s="7"/>
    </row>
    <row r="1804" spans="3:4" x14ac:dyDescent="0.25">
      <c r="C1804" s="7"/>
      <c r="D1804" s="7"/>
    </row>
    <row r="1805" spans="3:4" x14ac:dyDescent="0.25">
      <c r="C1805" s="7"/>
      <c r="D1805" s="7"/>
    </row>
    <row r="1806" spans="3:4" x14ac:dyDescent="0.25">
      <c r="C1806" s="7"/>
      <c r="D1806" s="7"/>
    </row>
    <row r="1807" spans="3:4" x14ac:dyDescent="0.25">
      <c r="C1807" s="7"/>
      <c r="D1807" s="7"/>
    </row>
    <row r="1808" spans="3:4" x14ac:dyDescent="0.25">
      <c r="C1808" s="7"/>
      <c r="D1808" s="7"/>
    </row>
    <row r="1809" spans="3:4" x14ac:dyDescent="0.25">
      <c r="C1809" s="7"/>
      <c r="D1809" s="7"/>
    </row>
    <row r="1810" spans="3:4" x14ac:dyDescent="0.25">
      <c r="C1810" s="7"/>
      <c r="D1810" s="7"/>
    </row>
    <row r="1811" spans="3:4" x14ac:dyDescent="0.25">
      <c r="C1811" s="7"/>
      <c r="D1811" s="7"/>
    </row>
    <row r="1812" spans="3:4" x14ac:dyDescent="0.25">
      <c r="C1812" s="7"/>
      <c r="D1812" s="7"/>
    </row>
    <row r="1813" spans="3:4" x14ac:dyDescent="0.25">
      <c r="C1813" s="7"/>
      <c r="D1813" s="7"/>
    </row>
    <row r="1814" spans="3:4" x14ac:dyDescent="0.25">
      <c r="C1814" s="7"/>
      <c r="D1814" s="7"/>
    </row>
    <row r="1815" spans="3:4" x14ac:dyDescent="0.25">
      <c r="C1815" s="7"/>
      <c r="D1815" s="7"/>
    </row>
    <row r="1816" spans="3:4" x14ac:dyDescent="0.25">
      <c r="C1816" s="7"/>
      <c r="D1816" s="7"/>
    </row>
    <row r="1817" spans="3:4" x14ac:dyDescent="0.25">
      <c r="C1817" s="7"/>
      <c r="D1817" s="7"/>
    </row>
    <row r="1818" spans="3:4" x14ac:dyDescent="0.25">
      <c r="C1818" s="7"/>
      <c r="D1818" s="7"/>
    </row>
    <row r="1819" spans="3:4" x14ac:dyDescent="0.25">
      <c r="C1819" s="7"/>
      <c r="D1819" s="7"/>
    </row>
    <row r="1820" spans="3:4" x14ac:dyDescent="0.25">
      <c r="C1820" s="7"/>
      <c r="D1820" s="7"/>
    </row>
    <row r="1821" spans="3:4" x14ac:dyDescent="0.25">
      <c r="C1821" s="7"/>
      <c r="D1821" s="7"/>
    </row>
    <row r="1822" spans="3:4" x14ac:dyDescent="0.25">
      <c r="C1822" s="7"/>
      <c r="D1822" s="7"/>
    </row>
    <row r="1823" spans="3:4" x14ac:dyDescent="0.25">
      <c r="C1823" s="7"/>
      <c r="D1823" s="7"/>
    </row>
    <row r="1824" spans="3:4" x14ac:dyDescent="0.25">
      <c r="C1824" s="7"/>
      <c r="D1824" s="7"/>
    </row>
  </sheetData>
  <mergeCells count="7">
    <mergeCell ref="R7:U7"/>
    <mergeCell ref="V7:AD7"/>
    <mergeCell ref="D7:D8"/>
    <mergeCell ref="A3:D3"/>
    <mergeCell ref="A7:A8"/>
    <mergeCell ref="B7:B8"/>
    <mergeCell ref="C7:C8"/>
  </mergeCells>
  <phoneticPr fontId="3" type="noConversion"/>
  <pageMargins left="0.7" right="0.7" top="0.75" bottom="0.75" header="0.3" footer="0.3"/>
  <pageSetup paperSize="9" scale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1" sqref="B21"/>
    </sheetView>
  </sheetViews>
  <sheetFormatPr defaultRowHeight="12.75" x14ac:dyDescent="0.2"/>
  <cols>
    <col min="1" max="1" width="4" customWidth="1"/>
    <col min="2" max="2" width="38.42578125" customWidth="1"/>
    <col min="3" max="3" width="7.28515625" customWidth="1"/>
    <col min="4" max="4" width="8" customWidth="1"/>
  </cols>
  <sheetData>
    <row r="1" spans="1:4" ht="15.75" x14ac:dyDescent="0.25">
      <c r="A1" s="1"/>
      <c r="B1" s="2" t="s">
        <v>81</v>
      </c>
      <c r="C1" s="1"/>
      <c r="D1" s="1"/>
    </row>
    <row r="2" spans="1:4" ht="15.75" x14ac:dyDescent="0.25">
      <c r="A2" s="1"/>
      <c r="B2" s="2" t="s">
        <v>83</v>
      </c>
      <c r="C2" s="1" t="s">
        <v>82</v>
      </c>
      <c r="D2" s="1"/>
    </row>
    <row r="3" spans="1:4" ht="20.25" customHeight="1" x14ac:dyDescent="0.45">
      <c r="A3" s="80" t="s">
        <v>2</v>
      </c>
      <c r="B3" s="80"/>
      <c r="C3" s="80"/>
      <c r="D3" s="80"/>
    </row>
    <row r="4" spans="1:4" ht="15.75" x14ac:dyDescent="0.25">
      <c r="A4" s="6"/>
      <c r="B4" s="6"/>
      <c r="C4" s="66" t="s">
        <v>105</v>
      </c>
      <c r="D4" s="6"/>
    </row>
    <row r="5" spans="1:4" ht="15.75" x14ac:dyDescent="0.25">
      <c r="A5" s="1"/>
      <c r="B5" s="1" t="s">
        <v>84</v>
      </c>
      <c r="C5" s="1"/>
      <c r="D5" s="1"/>
    </row>
    <row r="6" spans="1:4" ht="15.75" x14ac:dyDescent="0.25">
      <c r="A6" s="1"/>
      <c r="B6" s="2" t="s">
        <v>3</v>
      </c>
      <c r="C6" s="5"/>
      <c r="D6" s="3"/>
    </row>
    <row r="7" spans="1:4" ht="9" customHeight="1" x14ac:dyDescent="0.25">
      <c r="A7" s="1"/>
      <c r="B7" s="1"/>
      <c r="C7" s="1"/>
      <c r="D7" s="1"/>
    </row>
    <row r="8" spans="1:4" x14ac:dyDescent="0.2">
      <c r="A8" s="82" t="s">
        <v>70</v>
      </c>
      <c r="B8" s="81" t="s">
        <v>87</v>
      </c>
      <c r="C8" s="79" t="s">
        <v>1</v>
      </c>
      <c r="D8" s="79" t="s">
        <v>0</v>
      </c>
    </row>
    <row r="9" spans="1:4" x14ac:dyDescent="0.2">
      <c r="A9" s="83"/>
      <c r="B9" s="79"/>
      <c r="C9" s="79"/>
      <c r="D9" s="79"/>
    </row>
    <row r="10" spans="1:4" ht="30" x14ac:dyDescent="0.25">
      <c r="A10" s="14" t="str">
        <f>"15/4"</f>
        <v>15/4</v>
      </c>
      <c r="B10" s="69" t="s">
        <v>88</v>
      </c>
      <c r="C10" s="74">
        <v>130</v>
      </c>
      <c r="D10" s="15">
        <v>161.81209799999999</v>
      </c>
    </row>
    <row r="11" spans="1:4" ht="15" x14ac:dyDescent="0.25">
      <c r="A11" s="14" t="str">
        <f>"-"</f>
        <v>-</v>
      </c>
      <c r="B11" s="69" t="s">
        <v>89</v>
      </c>
      <c r="C11" s="71" t="str">
        <f>"5"</f>
        <v>5</v>
      </c>
      <c r="D11" s="15">
        <v>38.184277296771093</v>
      </c>
    </row>
    <row r="12" spans="1:4" ht="15" x14ac:dyDescent="0.25">
      <c r="A12" s="14" t="str">
        <f>"-"</f>
        <v>-</v>
      </c>
      <c r="B12" s="69" t="s">
        <v>90</v>
      </c>
      <c r="C12" s="71" t="str">
        <f>"25"</f>
        <v>25</v>
      </c>
      <c r="D12" s="15">
        <v>89.252497321778492</v>
      </c>
    </row>
    <row r="13" spans="1:4" ht="15" x14ac:dyDescent="0.25">
      <c r="A13" s="14" t="str">
        <f>"30/10"</f>
        <v>30/10</v>
      </c>
      <c r="B13" s="69" t="s">
        <v>142</v>
      </c>
      <c r="C13" s="74">
        <v>150</v>
      </c>
      <c r="D13" s="15">
        <v>68.952844799999994</v>
      </c>
    </row>
    <row r="14" spans="1:4" ht="14.25" x14ac:dyDescent="0.2">
      <c r="A14" s="16"/>
      <c r="B14" s="72" t="s">
        <v>92</v>
      </c>
      <c r="C14" s="73"/>
      <c r="D14" s="17">
        <v>358.2</v>
      </c>
    </row>
    <row r="15" spans="1:4" ht="15" x14ac:dyDescent="0.25">
      <c r="A15" s="14"/>
      <c r="B15" s="70" t="s">
        <v>93</v>
      </c>
      <c r="C15" s="71"/>
      <c r="D15" s="15"/>
    </row>
    <row r="16" spans="1:4" ht="15" x14ac:dyDescent="0.25">
      <c r="A16" s="14" t="str">
        <f>"-"</f>
        <v>-</v>
      </c>
      <c r="B16" s="69" t="s">
        <v>94</v>
      </c>
      <c r="C16" s="71" t="str">
        <f>"150"</f>
        <v>150</v>
      </c>
      <c r="D16" s="15">
        <v>86.47999999999999</v>
      </c>
    </row>
    <row r="17" spans="1:4" ht="14.25" x14ac:dyDescent="0.2">
      <c r="A17" s="16"/>
      <c r="B17" s="72" t="s">
        <v>95</v>
      </c>
      <c r="C17" s="73"/>
      <c r="D17" s="17">
        <v>86.48</v>
      </c>
    </row>
    <row r="18" spans="1:4" ht="15" x14ac:dyDescent="0.25">
      <c r="A18" s="14"/>
      <c r="B18" s="70" t="s">
        <v>96</v>
      </c>
      <c r="C18" s="71"/>
      <c r="D18" s="15"/>
    </row>
    <row r="19" spans="1:4" ht="15" x14ac:dyDescent="0.25">
      <c r="A19" s="14" t="str">
        <f>"-"</f>
        <v>-</v>
      </c>
      <c r="B19" s="69" t="s">
        <v>144</v>
      </c>
      <c r="C19" s="74">
        <v>20</v>
      </c>
      <c r="D19" s="15">
        <v>1.5421565375999993</v>
      </c>
    </row>
    <row r="20" spans="1:4" ht="15" x14ac:dyDescent="0.25">
      <c r="A20" s="14" t="str">
        <f>"38/2"</f>
        <v>38/2</v>
      </c>
      <c r="B20" s="69" t="s">
        <v>97</v>
      </c>
      <c r="C20" s="74">
        <v>150</v>
      </c>
      <c r="D20" s="15">
        <v>74.133374400000008</v>
      </c>
    </row>
    <row r="21" spans="1:4" ht="15" x14ac:dyDescent="0.25">
      <c r="A21" s="14" t="str">
        <f>"6/6"</f>
        <v>6/6</v>
      </c>
      <c r="B21" s="69" t="s">
        <v>139</v>
      </c>
      <c r="C21" s="74" t="str">
        <f>"150"</f>
        <v>150</v>
      </c>
      <c r="D21" s="15">
        <v>164.648054</v>
      </c>
    </row>
    <row r="22" spans="1:4" ht="15" x14ac:dyDescent="0.25">
      <c r="A22" s="14" t="str">
        <f>"-"</f>
        <v>-</v>
      </c>
      <c r="B22" s="69" t="s">
        <v>98</v>
      </c>
      <c r="C22" s="71" t="str">
        <f>"30"</f>
        <v>30</v>
      </c>
      <c r="D22" s="15">
        <v>95.183231133347377</v>
      </c>
    </row>
    <row r="23" spans="1:4" ht="15" x14ac:dyDescent="0.25">
      <c r="A23" s="14" t="str">
        <f>"-"</f>
        <v>-</v>
      </c>
      <c r="B23" s="69" t="s">
        <v>99</v>
      </c>
      <c r="C23" s="71" t="str">
        <f>"15"</f>
        <v>15</v>
      </c>
      <c r="D23" s="15">
        <v>29.006999999999998</v>
      </c>
    </row>
    <row r="24" spans="1:4" ht="15" x14ac:dyDescent="0.25">
      <c r="A24" s="14" t="str">
        <f>"1/10"</f>
        <v>1/10</v>
      </c>
      <c r="B24" s="69" t="s">
        <v>141</v>
      </c>
      <c r="C24" s="74">
        <v>150</v>
      </c>
      <c r="D24" s="15">
        <v>57.382028426138277</v>
      </c>
    </row>
    <row r="25" spans="1:4" ht="14.25" x14ac:dyDescent="0.2">
      <c r="A25" s="16"/>
      <c r="B25" s="72" t="s">
        <v>100</v>
      </c>
      <c r="C25" s="75"/>
      <c r="D25" s="17">
        <v>421.9</v>
      </c>
    </row>
    <row r="26" spans="1:4" ht="15" x14ac:dyDescent="0.25">
      <c r="A26" s="14"/>
      <c r="B26" s="70" t="s">
        <v>101</v>
      </c>
      <c r="C26" s="74"/>
      <c r="D26" s="15"/>
    </row>
    <row r="27" spans="1:4" ht="15" x14ac:dyDescent="0.25">
      <c r="A27" s="14" t="str">
        <f>"-"</f>
        <v>-</v>
      </c>
      <c r="B27" s="69" t="s">
        <v>102</v>
      </c>
      <c r="C27" s="74">
        <v>50</v>
      </c>
      <c r="D27" s="15">
        <v>206.45399999999998</v>
      </c>
    </row>
    <row r="28" spans="1:4" ht="15" x14ac:dyDescent="0.25">
      <c r="A28" s="14" t="str">
        <f>"32/10"</f>
        <v>32/10</v>
      </c>
      <c r="B28" s="69" t="s">
        <v>140</v>
      </c>
      <c r="C28" s="74">
        <v>160</v>
      </c>
      <c r="D28" s="15">
        <v>86.734224000000012</v>
      </c>
    </row>
    <row r="29" spans="1:4" ht="14.25" x14ac:dyDescent="0.2">
      <c r="A29" s="16"/>
      <c r="B29" s="72" t="s">
        <v>104</v>
      </c>
      <c r="C29" s="73"/>
      <c r="D29" s="17">
        <v>293.19</v>
      </c>
    </row>
  </sheetData>
  <mergeCells count="5">
    <mergeCell ref="A8:A9"/>
    <mergeCell ref="B8:B9"/>
    <mergeCell ref="C8:C9"/>
    <mergeCell ref="D8:D9"/>
    <mergeCell ref="A3:D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2" sqref="J2"/>
    </sheetView>
  </sheetViews>
  <sheetFormatPr defaultRowHeight="1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63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.140625" style="19"/>
  </cols>
  <sheetData>
    <row r="1" spans="1:10" x14ac:dyDescent="0.25">
      <c r="A1" s="19" t="s">
        <v>106</v>
      </c>
      <c r="B1" s="84" t="s">
        <v>84</v>
      </c>
      <c r="C1" s="85"/>
      <c r="D1" s="86"/>
      <c r="E1" s="19" t="s">
        <v>108</v>
      </c>
      <c r="F1" s="20"/>
      <c r="I1" s="19" t="s">
        <v>109</v>
      </c>
      <c r="J1" s="21">
        <v>46140</v>
      </c>
    </row>
    <row r="2" spans="1:10" ht="7.5" customHeight="1" thickBot="1" x14ac:dyDescent="0.3">
      <c r="E2" s="19"/>
    </row>
    <row r="3" spans="1:10" ht="15.75" thickBot="1" x14ac:dyDescent="0.3">
      <c r="A3" s="22" t="s">
        <v>110</v>
      </c>
      <c r="B3" s="23" t="s">
        <v>111</v>
      </c>
      <c r="C3" s="23" t="s">
        <v>112</v>
      </c>
      <c r="D3" s="23" t="s">
        <v>113</v>
      </c>
      <c r="E3" s="23" t="s">
        <v>1</v>
      </c>
      <c r="F3" s="23" t="s">
        <v>114</v>
      </c>
      <c r="G3" s="23" t="s">
        <v>115</v>
      </c>
      <c r="H3" s="23" t="s">
        <v>116</v>
      </c>
      <c r="I3" s="23" t="s">
        <v>117</v>
      </c>
      <c r="J3" s="24" t="s">
        <v>118</v>
      </c>
    </row>
    <row r="4" spans="1:10" ht="30" x14ac:dyDescent="0.25">
      <c r="A4" s="25" t="s">
        <v>87</v>
      </c>
      <c r="B4" s="26" t="s">
        <v>119</v>
      </c>
      <c r="C4" s="64" t="s">
        <v>136</v>
      </c>
      <c r="D4" s="28" t="s">
        <v>88</v>
      </c>
      <c r="E4" s="29">
        <v>180</v>
      </c>
      <c r="F4" s="30">
        <v>8.93</v>
      </c>
      <c r="G4" s="31">
        <v>161.81209799999999</v>
      </c>
      <c r="H4" s="31">
        <v>4.78</v>
      </c>
      <c r="I4" s="31">
        <v>4.66</v>
      </c>
      <c r="J4" s="32">
        <v>26.12</v>
      </c>
    </row>
    <row r="5" spans="1:10" x14ac:dyDescent="0.25">
      <c r="A5" s="33"/>
      <c r="B5" s="34"/>
      <c r="C5" s="65" t="s">
        <v>107</v>
      </c>
      <c r="D5" s="35" t="s">
        <v>89</v>
      </c>
      <c r="E5" s="20">
        <v>5</v>
      </c>
      <c r="F5" s="36">
        <v>4.75</v>
      </c>
      <c r="G5" s="37">
        <v>38.184277296771093</v>
      </c>
      <c r="H5" s="37">
        <v>0.05</v>
      </c>
      <c r="I5" s="37">
        <v>4.1900000000000004</v>
      </c>
      <c r="J5" s="38">
        <v>0.08</v>
      </c>
    </row>
    <row r="6" spans="1:10" x14ac:dyDescent="0.25">
      <c r="A6" s="33"/>
      <c r="B6" s="39" t="s">
        <v>120</v>
      </c>
      <c r="C6" s="65" t="s">
        <v>107</v>
      </c>
      <c r="D6" s="35" t="s">
        <v>90</v>
      </c>
      <c r="E6" s="20">
        <v>25</v>
      </c>
      <c r="F6" s="36">
        <v>0.96</v>
      </c>
      <c r="G6" s="37">
        <v>89.252497321778492</v>
      </c>
      <c r="H6" s="37">
        <v>2.5499999999999998</v>
      </c>
      <c r="I6" s="37">
        <v>0.99</v>
      </c>
      <c r="J6" s="38">
        <v>17.649999999999999</v>
      </c>
    </row>
    <row r="7" spans="1:10" x14ac:dyDescent="0.25">
      <c r="A7" s="33"/>
      <c r="B7" s="39" t="s">
        <v>121</v>
      </c>
      <c r="C7" s="65" t="s">
        <v>137</v>
      </c>
      <c r="D7" s="35" t="s">
        <v>91</v>
      </c>
      <c r="E7" s="20">
        <v>180</v>
      </c>
      <c r="F7" s="36">
        <v>6.17</v>
      </c>
      <c r="G7" s="37">
        <v>68.952844799999994</v>
      </c>
      <c r="H7" s="37">
        <v>2.63</v>
      </c>
      <c r="I7" s="37">
        <v>2.84</v>
      </c>
      <c r="J7" s="38">
        <v>8.6</v>
      </c>
    </row>
    <row r="8" spans="1:10" x14ac:dyDescent="0.25">
      <c r="A8" s="33"/>
      <c r="B8" s="39" t="s">
        <v>122</v>
      </c>
      <c r="C8" s="34"/>
      <c r="D8" s="35"/>
      <c r="E8" s="20"/>
      <c r="F8" s="36"/>
      <c r="G8" s="37"/>
      <c r="H8" s="37"/>
      <c r="I8" s="37"/>
      <c r="J8" s="38"/>
    </row>
    <row r="9" spans="1:10" x14ac:dyDescent="0.25">
      <c r="A9" s="33"/>
      <c r="B9" s="34"/>
      <c r="C9" s="34"/>
      <c r="D9" s="35"/>
      <c r="E9" s="20"/>
      <c r="F9" s="36"/>
      <c r="G9" s="37"/>
      <c r="H9" s="37"/>
      <c r="I9" s="37"/>
      <c r="J9" s="38"/>
    </row>
    <row r="10" spans="1:10" ht="15.75" thickBot="1" x14ac:dyDescent="0.3">
      <c r="A10" s="40"/>
      <c r="B10" s="41"/>
      <c r="C10" s="41"/>
      <c r="D10" s="42"/>
      <c r="E10" s="43"/>
      <c r="F10" s="44"/>
      <c r="G10" s="45"/>
      <c r="H10" s="45"/>
      <c r="I10" s="45"/>
      <c r="J10" s="46"/>
    </row>
    <row r="11" spans="1:10" x14ac:dyDescent="0.25">
      <c r="A11" s="25" t="s">
        <v>123</v>
      </c>
      <c r="B11" s="47" t="s">
        <v>122</v>
      </c>
      <c r="C11" s="27"/>
      <c r="D11" s="28"/>
      <c r="E11" s="29"/>
      <c r="F11" s="30"/>
      <c r="G11" s="31"/>
      <c r="H11" s="31"/>
      <c r="I11" s="31"/>
      <c r="J11" s="32"/>
    </row>
    <row r="12" spans="1:10" x14ac:dyDescent="0.25">
      <c r="A12" s="33"/>
      <c r="B12" s="34"/>
      <c r="C12" s="34"/>
      <c r="D12" s="35"/>
      <c r="E12" s="20"/>
      <c r="F12" s="36"/>
      <c r="G12" s="37"/>
      <c r="H12" s="37"/>
      <c r="I12" s="37"/>
      <c r="J12" s="38"/>
    </row>
    <row r="13" spans="1:10" ht="15.75" thickBot="1" x14ac:dyDescent="0.3">
      <c r="A13" s="40"/>
      <c r="B13" s="41"/>
      <c r="C13" s="41"/>
      <c r="D13" s="42"/>
      <c r="E13" s="43"/>
      <c r="F13" s="44"/>
      <c r="G13" s="45"/>
      <c r="H13" s="45"/>
      <c r="I13" s="45"/>
      <c r="J13" s="46"/>
    </row>
    <row r="14" spans="1:10" x14ac:dyDescent="0.25">
      <c r="A14" s="33" t="s">
        <v>124</v>
      </c>
      <c r="B14" s="48" t="s">
        <v>125</v>
      </c>
      <c r="C14" s="49"/>
      <c r="D14" s="50"/>
      <c r="E14" s="51"/>
      <c r="F14" s="52"/>
      <c r="G14" s="53"/>
      <c r="H14" s="53"/>
      <c r="I14" s="53"/>
      <c r="J14" s="54"/>
    </row>
    <row r="15" spans="1:10" x14ac:dyDescent="0.25">
      <c r="A15" s="33"/>
      <c r="B15" s="39" t="s">
        <v>126</v>
      </c>
      <c r="C15" s="34"/>
      <c r="D15" s="35"/>
      <c r="E15" s="20"/>
      <c r="F15" s="36"/>
      <c r="G15" s="37"/>
      <c r="H15" s="37"/>
      <c r="I15" s="37"/>
      <c r="J15" s="38"/>
    </row>
    <row r="16" spans="1:10" x14ac:dyDescent="0.25">
      <c r="A16" s="33"/>
      <c r="B16" s="39" t="s">
        <v>127</v>
      </c>
      <c r="C16" s="34"/>
      <c r="D16" s="35"/>
      <c r="E16" s="20"/>
      <c r="F16" s="36"/>
      <c r="G16" s="37"/>
      <c r="H16" s="37"/>
      <c r="I16" s="37"/>
      <c r="J16" s="38"/>
    </row>
    <row r="17" spans="1:10" x14ac:dyDescent="0.25">
      <c r="A17" s="33"/>
      <c r="B17" s="39" t="s">
        <v>128</v>
      </c>
      <c r="C17" s="34"/>
      <c r="D17" s="35"/>
      <c r="E17" s="20"/>
      <c r="F17" s="36"/>
      <c r="G17" s="37"/>
      <c r="H17" s="37"/>
      <c r="I17" s="37"/>
      <c r="J17" s="38"/>
    </row>
    <row r="18" spans="1:10" x14ac:dyDescent="0.25">
      <c r="A18" s="33"/>
      <c r="B18" s="39" t="s">
        <v>129</v>
      </c>
      <c r="C18" s="34"/>
      <c r="D18" s="35"/>
      <c r="E18" s="20"/>
      <c r="F18" s="36"/>
      <c r="G18" s="37"/>
      <c r="H18" s="37"/>
      <c r="I18" s="37"/>
      <c r="J18" s="38"/>
    </row>
    <row r="19" spans="1:10" x14ac:dyDescent="0.25">
      <c r="A19" s="33"/>
      <c r="B19" s="39" t="s">
        <v>130</v>
      </c>
      <c r="C19" s="34"/>
      <c r="D19" s="35"/>
      <c r="E19" s="20"/>
      <c r="F19" s="36"/>
      <c r="G19" s="37"/>
      <c r="H19" s="37"/>
      <c r="I19" s="37"/>
      <c r="J19" s="38"/>
    </row>
    <row r="20" spans="1:10" x14ac:dyDescent="0.25">
      <c r="A20" s="33"/>
      <c r="B20" s="39" t="s">
        <v>131</v>
      </c>
      <c r="C20" s="34"/>
      <c r="D20" s="35"/>
      <c r="E20" s="20"/>
      <c r="F20" s="36"/>
      <c r="G20" s="37"/>
      <c r="H20" s="37"/>
      <c r="I20" s="37"/>
      <c r="J20" s="38"/>
    </row>
    <row r="21" spans="1:10" x14ac:dyDescent="0.25">
      <c r="A21" s="33"/>
      <c r="B21" s="55"/>
      <c r="C21" s="55"/>
      <c r="D21" s="56"/>
      <c r="E21" s="57"/>
      <c r="F21" s="58"/>
      <c r="G21" s="59"/>
      <c r="H21" s="59"/>
      <c r="I21" s="59"/>
      <c r="J21" s="60"/>
    </row>
    <row r="22" spans="1:10" ht="15.75" thickBot="1" x14ac:dyDescent="0.3">
      <c r="A22" s="40"/>
      <c r="B22" s="41"/>
      <c r="C22" s="41"/>
      <c r="D22" s="42"/>
      <c r="E22" s="43"/>
      <c r="F22" s="44"/>
      <c r="G22" s="45"/>
      <c r="H22" s="45"/>
      <c r="I22" s="45"/>
      <c r="J22" s="46"/>
    </row>
    <row r="23" spans="1:10" x14ac:dyDescent="0.25">
      <c r="A23" s="25" t="s">
        <v>101</v>
      </c>
      <c r="B23" s="47" t="s">
        <v>132</v>
      </c>
      <c r="C23" s="64" t="s">
        <v>107</v>
      </c>
      <c r="D23" s="28" t="s">
        <v>102</v>
      </c>
      <c r="E23" s="29">
        <v>60</v>
      </c>
      <c r="F23" s="30">
        <v>9</v>
      </c>
      <c r="G23" s="31">
        <v>206.45399999999998</v>
      </c>
      <c r="H23" s="31">
        <v>6.48</v>
      </c>
      <c r="I23" s="31">
        <v>0.78</v>
      </c>
      <c r="J23" s="32">
        <v>43.44</v>
      </c>
    </row>
    <row r="24" spans="1:10" x14ac:dyDescent="0.25">
      <c r="A24" s="33"/>
      <c r="B24" s="61" t="s">
        <v>129</v>
      </c>
      <c r="C24" s="65" t="s">
        <v>138</v>
      </c>
      <c r="D24" s="35" t="s">
        <v>103</v>
      </c>
      <c r="E24" s="20">
        <v>180</v>
      </c>
      <c r="F24" s="36">
        <v>6.77</v>
      </c>
      <c r="G24" s="37">
        <v>86.734224000000012</v>
      </c>
      <c r="H24" s="37">
        <v>2.82</v>
      </c>
      <c r="I24" s="37">
        <v>2.89</v>
      </c>
      <c r="J24" s="38">
        <v>12.95</v>
      </c>
    </row>
    <row r="25" spans="1:10" x14ac:dyDescent="0.25">
      <c r="A25" s="33"/>
      <c r="B25" s="55"/>
      <c r="C25" s="55"/>
      <c r="D25" s="56"/>
      <c r="E25" s="57"/>
      <c r="F25" s="58"/>
      <c r="G25" s="59"/>
      <c r="H25" s="59"/>
      <c r="I25" s="59"/>
      <c r="J25" s="60"/>
    </row>
    <row r="26" spans="1:10" ht="15.75" thickBot="1" x14ac:dyDescent="0.3">
      <c r="A26" s="40"/>
      <c r="B26" s="41"/>
      <c r="C26" s="41"/>
      <c r="D26" s="42"/>
      <c r="E26" s="43"/>
      <c r="F26" s="44"/>
      <c r="G26" s="45"/>
      <c r="H26" s="45"/>
      <c r="I26" s="45"/>
      <c r="J26" s="46"/>
    </row>
    <row r="27" spans="1:10" x14ac:dyDescent="0.25">
      <c r="A27" s="33" t="s">
        <v>133</v>
      </c>
      <c r="B27" s="26" t="s">
        <v>119</v>
      </c>
      <c r="C27" s="49"/>
      <c r="D27" s="50"/>
      <c r="E27" s="51"/>
      <c r="F27" s="52"/>
      <c r="G27" s="53"/>
      <c r="H27" s="53"/>
      <c r="I27" s="53"/>
      <c r="J27" s="54"/>
    </row>
    <row r="28" spans="1:10" x14ac:dyDescent="0.25">
      <c r="A28" s="33"/>
      <c r="B28" s="39" t="s">
        <v>128</v>
      </c>
      <c r="C28" s="34"/>
      <c r="D28" s="35"/>
      <c r="E28" s="20"/>
      <c r="F28" s="36"/>
      <c r="G28" s="37"/>
      <c r="H28" s="37"/>
      <c r="I28" s="37"/>
      <c r="J28" s="38"/>
    </row>
    <row r="29" spans="1:10" x14ac:dyDescent="0.25">
      <c r="A29" s="33"/>
      <c r="B29" s="39" t="s">
        <v>129</v>
      </c>
      <c r="C29" s="34"/>
      <c r="D29" s="35"/>
      <c r="E29" s="20"/>
      <c r="F29" s="36"/>
      <c r="G29" s="37"/>
      <c r="H29" s="37"/>
      <c r="I29" s="37"/>
      <c r="J29" s="38"/>
    </row>
    <row r="30" spans="1:10" x14ac:dyDescent="0.25">
      <c r="A30" s="33"/>
      <c r="B30" s="39" t="s">
        <v>121</v>
      </c>
      <c r="C30" s="34"/>
      <c r="D30" s="35"/>
      <c r="E30" s="20"/>
      <c r="F30" s="36"/>
      <c r="G30" s="37"/>
      <c r="H30" s="37"/>
      <c r="I30" s="37"/>
      <c r="J30" s="38"/>
    </row>
    <row r="31" spans="1:10" x14ac:dyDescent="0.25">
      <c r="A31" s="33"/>
      <c r="B31" s="55"/>
      <c r="C31" s="55"/>
      <c r="D31" s="56"/>
      <c r="E31" s="57"/>
      <c r="F31" s="58"/>
      <c r="G31" s="59"/>
      <c r="H31" s="59"/>
      <c r="I31" s="59"/>
      <c r="J31" s="60"/>
    </row>
    <row r="32" spans="1:10" ht="15.75" thickBot="1" x14ac:dyDescent="0.3">
      <c r="A32" s="40"/>
      <c r="B32" s="41"/>
      <c r="C32" s="41"/>
      <c r="D32" s="42"/>
      <c r="E32" s="43"/>
      <c r="F32" s="44"/>
      <c r="G32" s="45"/>
      <c r="H32" s="45"/>
      <c r="I32" s="45"/>
      <c r="J32" s="46"/>
    </row>
    <row r="33" spans="1:10" x14ac:dyDescent="0.25">
      <c r="A33" s="25" t="s">
        <v>134</v>
      </c>
      <c r="B33" s="47" t="s">
        <v>135</v>
      </c>
      <c r="C33" s="27"/>
      <c r="D33" s="28"/>
      <c r="E33" s="29"/>
      <c r="F33" s="30"/>
      <c r="G33" s="31"/>
      <c r="H33" s="31"/>
      <c r="I33" s="31"/>
      <c r="J33" s="32"/>
    </row>
    <row r="34" spans="1:10" x14ac:dyDescent="0.25">
      <c r="A34" s="33"/>
      <c r="B34" s="61" t="s">
        <v>132</v>
      </c>
      <c r="C34" s="49"/>
      <c r="D34" s="50"/>
      <c r="E34" s="51"/>
      <c r="F34" s="52"/>
      <c r="G34" s="53"/>
      <c r="H34" s="53"/>
      <c r="I34" s="53"/>
      <c r="J34" s="54"/>
    </row>
    <row r="35" spans="1:10" x14ac:dyDescent="0.25">
      <c r="A35" s="33"/>
      <c r="B35" s="61" t="s">
        <v>129</v>
      </c>
      <c r="C35" s="34"/>
      <c r="D35" s="35"/>
      <c r="E35" s="20"/>
      <c r="F35" s="36"/>
      <c r="G35" s="37"/>
      <c r="H35" s="37"/>
      <c r="I35" s="37"/>
      <c r="J35" s="38"/>
    </row>
    <row r="36" spans="1:10" x14ac:dyDescent="0.25">
      <c r="A36" s="33"/>
      <c r="B36" s="62" t="s">
        <v>122</v>
      </c>
      <c r="C36" s="55"/>
      <c r="D36" s="56"/>
      <c r="E36" s="57"/>
      <c r="F36" s="58"/>
      <c r="G36" s="59"/>
      <c r="H36" s="59"/>
      <c r="I36" s="59"/>
      <c r="J36" s="60"/>
    </row>
    <row r="37" spans="1:10" x14ac:dyDescent="0.25">
      <c r="A37" s="33"/>
      <c r="B37" s="55"/>
      <c r="C37" s="55"/>
      <c r="D37" s="56"/>
      <c r="E37" s="57"/>
      <c r="F37" s="58"/>
      <c r="G37" s="59"/>
      <c r="H37" s="59"/>
      <c r="I37" s="59"/>
      <c r="J37" s="60"/>
    </row>
    <row r="38" spans="1:10" ht="15.75" thickBot="1" x14ac:dyDescent="0.3">
      <c r="A38" s="40"/>
      <c r="B38" s="41"/>
      <c r="C38" s="41"/>
      <c r="D38" s="42"/>
      <c r="E38" s="43"/>
      <c r="F38" s="44"/>
      <c r="G38" s="45"/>
      <c r="H38" s="45"/>
      <c r="I38" s="45"/>
      <c r="J38" s="4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1" sqref="B11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76</v>
      </c>
      <c r="B1" s="11">
        <v>46140.372766203705</v>
      </c>
    </row>
    <row r="2" spans="1:2" x14ac:dyDescent="0.2">
      <c r="A2" t="s">
        <v>77</v>
      </c>
      <c r="B2" s="11">
        <v>46140.525081018517</v>
      </c>
    </row>
    <row r="3" spans="1:2" x14ac:dyDescent="0.2">
      <c r="A3" t="s">
        <v>78</v>
      </c>
      <c r="B3" t="s">
        <v>85</v>
      </c>
    </row>
    <row r="4" spans="1:2" x14ac:dyDescent="0.2">
      <c r="A4" t="s">
        <v>79</v>
      </c>
      <c r="B4" t="s">
        <v>86</v>
      </c>
    </row>
    <row r="5" spans="1:2" x14ac:dyDescent="0.2">
      <c r="B5">
        <v>121</v>
      </c>
    </row>
    <row r="6" spans="1:2" x14ac:dyDescent="0.2">
      <c r="B6" s="18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19.08.2026</vt:lpstr>
      <vt:lpstr>Лист2</vt:lpstr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Работа</cp:lastModifiedBy>
  <cp:lastPrinted>2026-07-21T10:32:00Z</cp:lastPrinted>
  <dcterms:created xsi:type="dcterms:W3CDTF">2002-09-22T07:35:02Z</dcterms:created>
  <dcterms:modified xsi:type="dcterms:W3CDTF">2026-08-05T10:08:50Z</dcterms:modified>
</cp:coreProperties>
</file>